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环保所2024\上交给院里的文件\李羽西\2024年预算草案\预算草案1.14\"/>
    </mc:Choice>
  </mc:AlternateContent>
  <bookViews>
    <workbookView xWindow="720" yWindow="576" windowWidth="9372" windowHeight="8100" firstSheet="9"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definedNames>
    <definedName name="_xlnm._FilterDatabase" localSheetId="3" hidden="1">'04项目支出'!$B$1:$P$55</definedName>
  </definedNames>
  <calcPr calcId="162913"/>
</workbook>
</file>

<file path=xl/calcChain.xml><?xml version="1.0" encoding="utf-8"?>
<calcChain xmlns="http://schemas.openxmlformats.org/spreadsheetml/2006/main">
  <c r="E42" i="7" l="1"/>
  <c r="E6" i="7"/>
  <c r="E12" i="7"/>
  <c r="C42" i="7"/>
  <c r="E8" i="8" l="1"/>
  <c r="E10" i="8"/>
  <c r="I10" i="8"/>
  <c r="J8" i="8"/>
  <c r="J10" i="8" s="1"/>
  <c r="E56" i="4"/>
  <c r="G56" i="4"/>
  <c r="H55" i="5"/>
  <c r="D7" i="3" l="1"/>
  <c r="D8" i="3"/>
  <c r="D6" i="3"/>
  <c r="O7" i="3"/>
  <c r="O8" i="3"/>
  <c r="O6" i="3"/>
  <c r="E36" i="2"/>
  <c r="E34" i="2"/>
  <c r="C36" i="2"/>
  <c r="E11" i="2"/>
  <c r="C35" i="2"/>
</calcChain>
</file>

<file path=xl/sharedStrings.xml><?xml version="1.0" encoding="utf-8"?>
<sst xmlns="http://schemas.openxmlformats.org/spreadsheetml/2006/main" count="1222" uniqueCount="394">
  <si>
    <t>部门（单位）
名称</t>
  </si>
  <si>
    <t xml:space="preserve">
</t>
  </si>
  <si>
    <t xml:space="preserve">拟购置一处科技成果孵化实验基地，主要用于开展污/废水资源化处理、土壤及生态修复、固废资源化治理、VOCs及恶臭污染治理等关键技术、装备中试研究及相关核心材料试生产等。基地包含科研试验及办公用途，面积需求约3000平米左右，一层厂房挑高不低于5米，办公面积不低于300平米。水电齐全，有380V电。可满足排污排废要求，可办理环评等手续。
该实验基地作为我所科技成果转化应用的实验及试生产场所，拟开展的研究方向主要包括：在水处理领域，依托“一种餐厨垃圾消减型微生物复合菌剂及其制备方法与应用”、“一种水产养殖用复合菌剂及其应用”等相关授权发明专利，通过微生物发酵平台，以人工方式对有益微生物进行规模化培养，可以解决在自然环境中微生物生长速度慢的问题，如，酸奶、纳豆、葡萄酒等产品都是利用了类似的原理。将发酵培养后的微生物依照一定比例制成微生物制剂，可以应用于农业生产、环境保护、医疗健康等多个领域。在有机固体废弃物生物堆肥处理领域，我所拥有有机固废高温好氧堆肥技术以及具有完全自主知识产权的微生物菌剂。近年来，在高温好氧堆肥技术基础上，正在研发厨余垃圾生物感化处理技术，利用该技术可实现社区厨余垃圾的就地化脱水减量和初步稳定化，有效降低后续收运和处理成本。后续还将开展针对污/废水资源化处理的高级氧化、膜分离、电催化等技术工艺，以及针对污染土壤和生态修复的土壤治理、矿山修复等技术工艺的中试。
该基地将推动科研技术开发应用，预计经济效益不低于2000万元。
</t>
  </si>
  <si>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</si>
  <si>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</si>
  <si>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</si>
  <si>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</si>
  <si>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</si>
  <si>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</si>
  <si>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</si>
  <si>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</si>
  <si>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</si>
  <si>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</si>
  <si>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</si>
  <si>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</si>
  <si>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</si>
  <si>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</si>
  <si>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</si>
  <si>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</si>
  <si>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</si>
  <si>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</si>
  <si>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</si>
  <si>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</si>
  <si>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</si>
  <si>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</si>
  <si>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</si>
  <si>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</si>
  <si>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</si>
  <si>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</si>
  <si>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</si>
  <si>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</si>
  <si>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</si>
  <si>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</si>
  <si>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</si>
  <si>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</si>
  <si>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</si>
  <si>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</si>
  <si>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</si>
  <si>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</si>
  <si>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</si>
  <si>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</si>
  <si>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</si>
  <si>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</si>
  <si>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</si>
  <si>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</si>
  <si>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</si>
  <si>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</si>
  <si>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</si>
  <si>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上年结转结余</t>
  </si>
  <si>
    <t>年终结转结余</t>
  </si>
  <si>
    <t>收入总计</t>
  </si>
  <si>
    <t>支出总计</t>
  </si>
  <si>
    <t>预算02表 收入总表</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</si>
  <si>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</si>
  <si>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</si>
  <si>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</si>
  <si>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</si>
  <si>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</si>
  <si>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</si>
  <si>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</si>
  <si>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</si>
  <si>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</si>
  <si>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</si>
  <si>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</si>
  <si>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</si>
  <si>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</si>
  <si>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</si>
  <si>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198</t>
  </si>
  <si>
    <t>北京市科学技术研究院</t>
  </si>
  <si>
    <t>198002</t>
  </si>
  <si>
    <t>北京市科学技术研究院资源环境研究所（北京市土地修复工程技术研究中心）</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</si>
  <si>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</si>
  <si>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</si>
  <si>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</si>
  <si>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</si>
  <si>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</si>
  <si>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</si>
  <si>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</si>
  <si>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</si>
  <si>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</si>
  <si>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</si>
  <si>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</si>
  <si>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</si>
  <si>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50502-商品和服务支出</t>
  </si>
  <si>
    <t>30216-培训费</t>
  </si>
  <si>
    <t>2060301-机构运行</t>
  </si>
  <si>
    <t>50501-工资福利支出</t>
  </si>
  <si>
    <t>30101-基本工资</t>
  </si>
  <si>
    <t>30102-津贴补贴</t>
  </si>
  <si>
    <t>30107-绩效工资</t>
  </si>
  <si>
    <t>30108-机关事业单位基本养老保险缴费</t>
  </si>
  <si>
    <t>30109-职业年金缴费</t>
  </si>
  <si>
    <t>30110-职工基本医疗保险缴费</t>
  </si>
  <si>
    <t>30112-其他社会保障缴费</t>
  </si>
  <si>
    <t>30113-住房公积金</t>
  </si>
  <si>
    <t>30199-其他工资福利支出</t>
  </si>
  <si>
    <t>30201-办公费</t>
  </si>
  <si>
    <t>30202-印刷费</t>
  </si>
  <si>
    <t>30203-咨询费</t>
  </si>
  <si>
    <t>30205-水费</t>
  </si>
  <si>
    <t>30206-电费</t>
  </si>
  <si>
    <t>30207-邮电费</t>
  </si>
  <si>
    <t>30208-取暖费</t>
  </si>
  <si>
    <t>30209-物业管理费</t>
  </si>
  <si>
    <t>3021101-差旅费</t>
  </si>
  <si>
    <t>3021102-科研类差旅费</t>
  </si>
  <si>
    <t>30213-维修（护）费</t>
  </si>
  <si>
    <t>30214-租赁费</t>
  </si>
  <si>
    <t>3021503-三类会议费</t>
  </si>
  <si>
    <t>30218-专用材料费</t>
  </si>
  <si>
    <t>30226-劳务费</t>
  </si>
  <si>
    <t>30227-委托业务费</t>
  </si>
  <si>
    <t>30228-工会经费</t>
  </si>
  <si>
    <t>30229-福利费</t>
  </si>
  <si>
    <t>30231-公务用车运行维护费</t>
  </si>
  <si>
    <t>5.400000</t>
  </si>
  <si>
    <t>30239-其他交通费用</t>
  </si>
  <si>
    <t>30299-其他商品和服务支出</t>
  </si>
  <si>
    <t>50601-资本性支出</t>
  </si>
  <si>
    <t>31002-办公设备购置</t>
  </si>
  <si>
    <t>31003-专用设备购置</t>
  </si>
  <si>
    <t>31007-信息网络及软件购置更新</t>
  </si>
  <si>
    <t>50905-离退休费</t>
  </si>
  <si>
    <t>30301-离休费</t>
  </si>
  <si>
    <t>30302-退休费</t>
  </si>
  <si>
    <t>2060399-其他应用研究支出</t>
  </si>
  <si>
    <t>3021504-科研类会议费</t>
  </si>
  <si>
    <t>31005-基础设施建设</t>
  </si>
  <si>
    <t>2,000.000000</t>
  </si>
  <si>
    <t>预算04表 项目支出表</t>
  </si>
  <si>
    <t>项目单位</t>
  </si>
  <si>
    <t>类型</t>
  </si>
  <si>
    <t>项目名称</t>
  </si>
  <si>
    <t>本年拨款</t>
  </si>
  <si>
    <t>财政拨款结转结余</t>
  </si>
  <si>
    <t>一般公共预算</t>
  </si>
  <si>
    <t>政府性基金预算</t>
  </si>
  <si>
    <t>国有资本经营预算</t>
  </si>
  <si>
    <t>198002-北京市科学技术研究院资源环境研究所（北京市土地修复工程技术研究中心）</t>
  </si>
  <si>
    <t>22-公益一类</t>
  </si>
  <si>
    <t>资环创新工程汽车制造业减污降碳关键技术集成与应用研究</t>
  </si>
  <si>
    <t>资环2024改革发展专项</t>
  </si>
  <si>
    <t>资环2024人才培养体系建设专项</t>
  </si>
  <si>
    <t>生态环境监测服务</t>
  </si>
  <si>
    <t>资环创新工程大型地源热泵系统高效换热（冷）关键核心技术工程应用研究</t>
  </si>
  <si>
    <t>资环所中试基地及科研成果转化项目</t>
  </si>
  <si>
    <t>合  计</t>
  </si>
  <si>
    <t>预算05表 政府采购预算明细表</t>
  </si>
  <si>
    <t>采购类别</t>
  </si>
  <si>
    <t>金额</t>
  </si>
  <si>
    <t>A-货物</t>
  </si>
  <si>
    <t>C-服务</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</si>
  <si>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</si>
  <si>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</si>
  <si>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</si>
  <si>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</si>
  <si>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</si>
  <si>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</si>
  <si>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</si>
  <si>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</si>
  <si>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</si>
  <si>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</si>
  <si>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</si>
  <si>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</si>
  <si>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</si>
  <si>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</si>
  <si>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</si>
  <si>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</si>
  <si>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</si>
  <si>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</si>
  <si>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</si>
  <si>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</si>
  <si>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</si>
  <si>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</si>
  <si>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</si>
  <si>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</si>
  <si>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</si>
  <si>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</si>
  <si>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</si>
  <si>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</si>
  <si>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</si>
  <si>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2060301</t>
  </si>
  <si>
    <t>机构运行</t>
  </si>
  <si>
    <t>2060399</t>
  </si>
  <si>
    <t>其他应用研究支出</t>
  </si>
  <si>
    <t>2050803</t>
  </si>
  <si>
    <t>培训支出</t>
  </si>
  <si>
    <t>预算08表 一般公共预算财政拨款基本支出表</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</si>
  <si>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</si>
  <si>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</si>
  <si>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</si>
  <si>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</si>
  <si>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</si>
  <si>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</si>
  <si>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</si>
  <si>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</si>
  <si>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</si>
  <si>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</si>
  <si>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</si>
  <si>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</si>
  <si>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</si>
  <si>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</si>
  <si>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</si>
  <si>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2024</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</si>
  <si>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</si>
  <si>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</si>
  <si>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</si>
  <si>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</si>
  <si>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</si>
  <si>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</si>
  <si>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</si>
  <si>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</si>
  <si>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</si>
  <si>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</si>
  <si>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</si>
  <si>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</si>
  <si>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</si>
  <si>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</si>
  <si>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</si>
  <si>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</si>
  <si>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</si>
  <si>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</si>
  <si>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</si>
  <si>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</si>
  <si>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</si>
  <si>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</si>
  <si>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</si>
  <si>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11000024T000002830698-资环创新工程汽车制造业减污降碳关键技术集成与应用研究</t>
  </si>
  <si>
    <t>31-部门项目</t>
  </si>
  <si>
    <t>何灿</t>
  </si>
  <si>
    <t>15910461663</t>
  </si>
  <si>
    <t>276.104000</t>
  </si>
  <si>
    <t>本项目围绕汽车制造过程中的废水、废气、废渣、土壤等环境污染及资源能源利用问题，建立汽车制造行业废气、废水和固体废弃物中特征污染物检测标准操作规程；编制汽车制造行业废气、废水及固体废弃物中特征污染物控制建议报告、汽车制造行业车间空气污染状况的植物监测技术报告；建立挥发性有机物化学成分谱库；建立难降解有机污染物高级氧化处理、磷及金属膜法回收、脱脂废水与电泳废水电化学法有机物高效处理等关键技术；制备抗湿高效锰氧化物负载型催化材料；开发高级氧化处理电泳废气技术；探究空间、多区域协同供风、排风技术；研究绿色风险管控材料对典型污染物的阻控率。该项目为全面促进汽车制造业减污降碳提供技术支撑。</t>
  </si>
  <si>
    <t>产出指标</t>
  </si>
  <si>
    <t>质量指标</t>
  </si>
  <si>
    <t>电泳废水电化学法预处理成套技术的COD去除率</t>
  </si>
  <si>
    <t>＞</t>
  </si>
  <si>
    <t>60</t>
  </si>
  <si>
    <t>%</t>
  </si>
  <si>
    <t>抗湿高效锰氧化物负载型催化材料去除VOCs效率</t>
  </si>
  <si>
    <t>≥</t>
  </si>
  <si>
    <t>70</t>
  </si>
  <si>
    <t>汽车制造行业废气、废水和固体废弃物中特征污染物检测回收率</t>
  </si>
  <si>
    <t>申请专利</t>
  </si>
  <si>
    <t>1</t>
  </si>
  <si>
    <t>项</t>
  </si>
  <si>
    <t>汽车制造行业废气、废水和固体废弃物中特征污染物检测精确度</t>
  </si>
  <si>
    <t>≤</t>
  </si>
  <si>
    <t>20</t>
  </si>
  <si>
    <t>脱脂废水电化学法预处理成套技术的COD去除率</t>
  </si>
  <si>
    <t>50</t>
  </si>
  <si>
    <t>磷化废水磷酸盐、锌、镍、锰等有价资源回收率</t>
  </si>
  <si>
    <t>＝</t>
  </si>
  <si>
    <t>90</t>
  </si>
  <si>
    <t>空间、多区域协同供风、排风技术减少废气排放量</t>
  </si>
  <si>
    <t>10</t>
  </si>
  <si>
    <t>高级氧化处理电泳废气技术效率</t>
  </si>
  <si>
    <t>标准征求意见稿北京市零售汽车部件及部件企业覆盖率</t>
  </si>
  <si>
    <t>100</t>
  </si>
  <si>
    <t>数量指标</t>
  </si>
  <si>
    <t>标准征求意见稿</t>
  </si>
  <si>
    <t>电泳废水新型电化学预处理成套技术</t>
  </si>
  <si>
    <t>抗湿高效锰氧化物负载型催化材料</t>
  </si>
  <si>
    <t>种</t>
  </si>
  <si>
    <t>脱脂废水电化学法预处理成套技术</t>
  </si>
  <si>
    <t>汽车制造行业废气、废水和固体废弃物中特征污染物检测标准操作规程</t>
  </si>
  <si>
    <t>3</t>
  </si>
  <si>
    <t>套</t>
  </si>
  <si>
    <t>建立挥发性有机物化学成分谱库</t>
  </si>
  <si>
    <t>编制汽车制造行业车间空气污染状况的植物监测技术报告</t>
  </si>
  <si>
    <t>份</t>
  </si>
  <si>
    <t>基于高级氧化-膜分离法研发磷化废水有价资源回收及废水近零排放技术</t>
  </si>
  <si>
    <t>污染场地挥发有机污染源动态监测方法</t>
  </si>
  <si>
    <t>编制汽车制造行业废气、废水及固体废弃物中特征污染物控制建议报告</t>
  </si>
  <si>
    <t>高级氧化处理电泳废气技术</t>
  </si>
  <si>
    <t>空间、多区域协同供风、排风技术</t>
  </si>
  <si>
    <t>时效指标</t>
  </si>
  <si>
    <t>研究成果完成时间-2024年12月底前完成上述研究成果</t>
  </si>
  <si>
    <t>效益指标</t>
  </si>
  <si>
    <t>社会效益指标</t>
  </si>
  <si>
    <t>可为汽车制造业废水降污减碳可行技术提供技术支撑</t>
  </si>
  <si>
    <t>定性</t>
  </si>
  <si>
    <t>得到提升</t>
  </si>
  <si>
    <t>绿色风险管控材料对典型污染物的阻控率</t>
  </si>
  <si>
    <t>95</t>
  </si>
  <si>
    <t>为汽车制造行业低浓度VOCs废气治理提供技术支撑</t>
  </si>
  <si>
    <t>可持续影响指标</t>
  </si>
  <si>
    <t>建立的检测和监测方法有望应用于汽车制造等多个工业生产领域</t>
  </si>
  <si>
    <t>有力支撑</t>
  </si>
  <si>
    <t>为其他行业低浓度VOCs废气治理提供技术支撑</t>
  </si>
  <si>
    <t>成本指标</t>
  </si>
  <si>
    <t>经济成本指标</t>
  </si>
  <si>
    <t>项目预算成本控制数</t>
  </si>
  <si>
    <t>360.724</t>
  </si>
  <si>
    <t>万元</t>
  </si>
  <si>
    <t>11000024T000002831453-资环2024改革发展专项</t>
  </si>
  <si>
    <t>李纯</t>
  </si>
  <si>
    <t>18600631213</t>
  </si>
  <si>
    <t>600.000000</t>
  </si>
  <si>
    <t>通过本专项项目实施，提升资环所在省部级以上竞争性项目的竞争能力，培养一批通过本专项成果进一步申报省部级以上竞争性项目的领军人才和科研团队，不断提高我所在生态环境保护领域的综合实力和京津冀区域影响力，促进科技成果转移转化及应用示范。</t>
  </si>
  <si>
    <t>研究报告</t>
  </si>
  <si>
    <t>15</t>
  </si>
  <si>
    <t>篇（部）</t>
  </si>
  <si>
    <t>发表高质量学术论文</t>
  </si>
  <si>
    <t>12</t>
  </si>
  <si>
    <t>培养高质量人才</t>
  </si>
  <si>
    <t>6</t>
  </si>
  <si>
    <t>人次</t>
  </si>
  <si>
    <t>申报省部级及以上竞争性项目</t>
  </si>
  <si>
    <t>项目按计划完成率≥98%</t>
  </si>
  <si>
    <t>优</t>
  </si>
  <si>
    <t>其他</t>
  </si>
  <si>
    <t>显著提升资环所科研能力，通过项目支持产生高质量科研成果</t>
  </si>
  <si>
    <t>满意度指标</t>
  </si>
  <si>
    <t>服务对象满意度指标</t>
  </si>
  <si>
    <t>科研人员满意度≥90%</t>
  </si>
  <si>
    <t>生态效益指标</t>
  </si>
  <si>
    <t>为环保产业的发展提供科技支撑，为环境污染治理提供技术支持</t>
  </si>
  <si>
    <t>增强我所在生态环境保护领域的综合实力和京津冀区域影响力</t>
  </si>
  <si>
    <t>11000024T000002832019-资环2024人才培养体系建设专项</t>
  </si>
  <si>
    <t>岳冰</t>
  </si>
  <si>
    <t>68456027</t>
  </si>
  <si>
    <t>154.110000</t>
  </si>
  <si>
    <t>通过本人才专项的实施，为资环所培养一批具有科研创新能力和发展潜力的青年学术带头人和学术骨干，创建优秀的科研创新团队，提升科研人才的整体素质，进一步推动资环所科研工作的开展。本年度具体目标为：培养1名北科青年学者、3名北科萌芽，以及延续资助1名北科学者、1名北科青年学者、1名北科萌芽，支持他们在所从事的领域开展相关科研工作。</t>
  </si>
  <si>
    <t>高素质人才培养</t>
  </si>
  <si>
    <t>7</t>
  </si>
  <si>
    <t>人</t>
  </si>
  <si>
    <t>高质量成果产出</t>
  </si>
  <si>
    <t>学术会议研讨</t>
  </si>
  <si>
    <t>次</t>
  </si>
  <si>
    <t>访学交流</t>
  </si>
  <si>
    <t>8</t>
  </si>
  <si>
    <t>项目按照计划执行</t>
  </si>
  <si>
    <t>人才团队满意度</t>
  </si>
  <si>
    <t>增强我所在生态环境保护领域综合实力和京津冀区域影响力</t>
  </si>
  <si>
    <t>11000024T000002871079-生态环境监测服务</t>
  </si>
  <si>
    <t>贾学桦</t>
  </si>
  <si>
    <t>18511857283</t>
  </si>
  <si>
    <t>1,435.280000</t>
  </si>
  <si>
    <t>提供服务</t>
  </si>
  <si>
    <t>客户满意度</t>
  </si>
  <si>
    <t>优良中低</t>
  </si>
  <si>
    <t>报告及时性</t>
  </si>
  <si>
    <t>报告准确率</t>
  </si>
  <si>
    <t>99</t>
  </si>
  <si>
    <t>报告</t>
  </si>
  <si>
    <t>150</t>
  </si>
  <si>
    <t>经济效益指标</t>
  </si>
  <si>
    <t>技术服务合同额</t>
  </si>
  <si>
    <t>1800</t>
  </si>
  <si>
    <t>各项成本支出</t>
  </si>
  <si>
    <t>143</t>
  </si>
  <si>
    <t>11000024T000002939923-资环创新工程大型地源热泵系统高效换热（冷）关键核心技术工程应用研究</t>
  </si>
  <si>
    <t>刁晓华</t>
  </si>
  <si>
    <t>13426201697</t>
  </si>
  <si>
    <t>55.589800</t>
  </si>
  <si>
    <t xml:space="preserve"> 形成地源热泵系统全生命周期碳排放数据库（2.0版）1项；地源热泵系统碳足迹评价软件（2.0版）1项；编制地源热泵系统碳中和路径和技术发展路线图1个，提出碳中和创新体系方案1套；制订地源热泵碳足迹评价标准1项（获得地标/行标/团标立项）。</t>
  </si>
  <si>
    <t>地源热泵系统碳足迹评价软件（2.0版）</t>
  </si>
  <si>
    <t>地源热泵碳足迹评价标准草案</t>
  </si>
  <si>
    <t>地源热泵系统全生命周期碳排放数据库（2.0版）</t>
  </si>
  <si>
    <t>地源热泵系统碳中和路径和技术发展路线图、碳中和创新体系方案</t>
  </si>
  <si>
    <t>成果验收通过率</t>
  </si>
  <si>
    <t>地源热泵碳足迹评价标准</t>
  </si>
  <si>
    <t>立项</t>
  </si>
  <si>
    <t>课题按计划完成率</t>
  </si>
  <si>
    <t>碳排放</t>
  </si>
  <si>
    <t>有效减少</t>
  </si>
  <si>
    <t>为地源热泵低碳发展研究奠定基础，助力行业低碳发展</t>
  </si>
  <si>
    <t>取得实效</t>
  </si>
  <si>
    <t>为政府决策提供支撑</t>
  </si>
  <si>
    <t>得到增强</t>
  </si>
  <si>
    <t>有关部门满意度</t>
  </si>
  <si>
    <t>55.5898</t>
  </si>
  <si>
    <t>11000024T000002961159-资环所中试基地及科研成果转化项目</t>
  </si>
  <si>
    <t>钱宇</t>
  </si>
  <si>
    <t>010-68456027</t>
  </si>
  <si>
    <t>投入成本</t>
  </si>
  <si>
    <t>2000</t>
  </si>
  <si>
    <t>长期实验</t>
  </si>
  <si>
    <t>实验基地</t>
  </si>
  <si>
    <t>亩</t>
  </si>
  <si>
    <t>198003-北京市科学技术研究院资源环境研究所（北京市土地修复工程技术研究中心）</t>
  </si>
  <si>
    <t>23-公益一类</t>
  </si>
  <si>
    <t>198004-北京市科学技术研究院资源环境研究所（北京市土地修复工程技术研究中心）</t>
  </si>
  <si>
    <t>24-公益一类</t>
  </si>
  <si>
    <t>198005-北京市科学技术研究院资源环境研究所（北京市土地修复工程技术研究中心）</t>
  </si>
  <si>
    <t>25-公益一类</t>
  </si>
  <si>
    <t>198006-北京市科学技术研究院资源环境研究所（北京市土地修复工程技术研究中心）</t>
  </si>
  <si>
    <t>26-公益一类</t>
  </si>
  <si>
    <t>11000022T000000445190-双核单原子催化剂可控合成及其强化抗生素废水高效降解机制研究</t>
  </si>
  <si>
    <t>11000023T000002059520-资环改革与发展专项</t>
  </si>
  <si>
    <t>31099-其他资本性支出</t>
  </si>
  <si>
    <t>50602-资本性支出</t>
  </si>
  <si>
    <t>2060399-其他应用研究支出</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</si>
</sst>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000000"/>
    <numFmt numFmtId="178" formatCode="0.000000_ "/>
  </numFmts>
  <fonts count="19">
    <font>
      <sz val="11"/>
      <color indexed="8"/>
      <name val="宋体"/>
      <family val="2"/>
      <charset val="1"/>
      <scheme val="minor"/>
    </font>
    <font>
      <sz val="9"/>
      <color rgb="FF000000"/>
      <name val="宋体"/>
      <family val="3"/>
      <charset val="134"/>
    </font>
    <font>
      <sz val="11"/>
      <color rgb="FF000000"/>
      <name val="宋体"/>
      <family val="3"/>
      <charset val="134"/>
    </font>
    <font>
      <b/>
      <sz val="12"/>
      <color rgb="FF000000"/>
      <name val="宋体"/>
      <family val="3"/>
      <charset val="134"/>
    </font>
    <font>
      <sz val="10"/>
      <color rgb="FF000000"/>
      <name val="宋体"/>
      <family val="3"/>
      <charset val="134"/>
    </font>
    <font>
      <b/>
      <sz val="10"/>
      <color rgb="FF000000"/>
      <name val="宋体"/>
      <family val="3"/>
      <charset val="134"/>
    </font>
    <font>
      <b/>
      <sz val="9"/>
      <color rgb="FF000000"/>
      <name val="宋体"/>
      <family val="3"/>
      <charset val="134"/>
    </font>
    <font>
      <sz val="9"/>
      <color rgb="FF000000"/>
      <name val="SimSun"/>
      <charset val="134"/>
    </font>
    <font>
      <sz val="10"/>
      <color rgb="FF000000"/>
      <name val="SimSun"/>
      <charset val="134"/>
    </font>
    <font>
      <b/>
      <sz val="9"/>
      <color rgb="FF000000"/>
      <name val="黑体"/>
      <family val="3"/>
      <charset val="134"/>
    </font>
    <font>
      <sz val="10"/>
      <color rgb="FF000000"/>
      <name val="Hiragino Sans GB"/>
    </font>
    <font>
      <b/>
      <sz val="9"/>
      <color rgb="FF000000"/>
      <name val="SimSun"/>
      <charset val="134"/>
    </font>
    <font>
      <sz val="9"/>
      <name val="宋体"/>
      <family val="3"/>
      <charset val="134"/>
      <scheme val="minor"/>
    </font>
    <font>
      <sz val="11"/>
      <color rgb="FFFF0000"/>
      <name val="宋体"/>
      <family val="3"/>
      <charset val="134"/>
    </font>
    <font>
      <sz val="11"/>
      <name val="宋体"/>
      <family val="3"/>
      <charset val="134"/>
    </font>
    <font>
      <sz val="9"/>
      <name val="宋体"/>
      <family val="3"/>
      <charset val="134"/>
    </font>
    <font>
      <sz val="11"/>
      <name val="宋体"/>
      <family val="3"/>
      <charset val="134"/>
      <scheme val="minor"/>
    </font>
    <font>
      <sz val="9"/>
      <name val="SimSun"/>
      <charset val="134"/>
    </font>
    <font>
      <sz val="11"/>
      <name val="宋体"/>
      <family val="2"/>
      <charset val="1"/>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0">
    <border>
      <left/>
      <right/>
      <top/>
      <bottom/>
      <diagonal/>
    </border>
    <border>
      <left/>
      <right/>
      <top/>
      <bottom/>
      <diagonal/>
    </border>
    <border>
      <left/>
      <right/>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style="thin">
        <color rgb="FFFFFFFF"/>
      </left>
      <right/>
      <top/>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s>
  <cellStyleXfs count="1">
    <xf numFmtId="0" fontId="0" fillId="0" borderId="0">
      <alignment vertical="center"/>
    </xf>
  </cellStyleXfs>
  <cellXfs count="121">
    <xf numFmtId="0" fontId="0" fillId="0" borderId="0" xfId="0">
      <alignment vertical="center"/>
    </xf>
    <xf numFmtId="0" fontId="1" fillId="0" borderId="2" xfId="0" applyFont="1" applyBorder="1" applyAlignment="1">
      <alignment vertical="center"/>
    </xf>
    <xf numFmtId="0" fontId="2" fillId="0" borderId="3"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vertical="center" wrapText="1"/>
    </xf>
    <xf numFmtId="0" fontId="1" fillId="0" borderId="6" xfId="0" applyFont="1" applyBorder="1" applyAlignment="1">
      <alignment vertical="center"/>
    </xf>
    <xf numFmtId="0" fontId="1" fillId="0" borderId="6" xfId="0" applyFont="1" applyBorder="1" applyAlignment="1">
      <alignment horizontal="right" vertical="center"/>
    </xf>
    <xf numFmtId="0" fontId="4" fillId="0" borderId="4" xfId="0" applyFont="1" applyBorder="1" applyAlignment="1">
      <alignment vertical="center"/>
    </xf>
    <xf numFmtId="0" fontId="5" fillId="2" borderId="7" xfId="0" applyFont="1" applyFill="1" applyBorder="1" applyAlignment="1">
      <alignment horizontal="center" vertical="center"/>
    </xf>
    <xf numFmtId="0" fontId="4" fillId="0" borderId="4" xfId="0" applyFont="1" applyBorder="1" applyAlignment="1">
      <alignment vertical="center" wrapText="1"/>
    </xf>
    <xf numFmtId="0" fontId="1" fillId="0" borderId="7" xfId="0" applyFont="1" applyBorder="1" applyAlignment="1">
      <alignment horizontal="left" vertical="center"/>
    </xf>
    <xf numFmtId="0" fontId="1" fillId="0" borderId="7" xfId="0" applyFont="1" applyBorder="1" applyAlignment="1">
      <alignment horizontal="right" vertical="center"/>
    </xf>
    <xf numFmtId="0" fontId="6" fillId="0" borderId="7" xfId="0" applyFont="1" applyBorder="1" applyAlignment="1">
      <alignment horizontal="center" vertical="center"/>
    </xf>
    <xf numFmtId="0" fontId="6" fillId="0" borderId="7" xfId="0" applyFont="1" applyBorder="1" applyAlignment="1">
      <alignment horizontal="righ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8" xfId="0" applyFont="1" applyBorder="1" applyAlignment="1">
      <alignment vertical="center" wrapText="1"/>
    </xf>
    <xf numFmtId="0" fontId="7" fillId="0" borderId="3"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6" xfId="0" applyFont="1" applyBorder="1" applyAlignment="1">
      <alignment vertical="center" wrapText="1"/>
    </xf>
    <xf numFmtId="0" fontId="7" fillId="0" borderId="6" xfId="0" applyFont="1" applyBorder="1" applyAlignment="1">
      <alignment vertical="center" wrapText="1"/>
    </xf>
    <xf numFmtId="0" fontId="1" fillId="0" borderId="12" xfId="0" applyFont="1" applyBorder="1" applyAlignment="1">
      <alignment vertical="center" wrapText="1"/>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xf>
    <xf numFmtId="0" fontId="1" fillId="0" borderId="13" xfId="0" applyFont="1" applyBorder="1" applyAlignment="1">
      <alignment horizontal="left" vertical="center" wrapText="1"/>
    </xf>
    <xf numFmtId="0" fontId="1" fillId="0" borderId="13" xfId="0" applyFont="1" applyBorder="1" applyAlignment="1">
      <alignment horizontal="right" vertical="center"/>
    </xf>
    <xf numFmtId="0" fontId="6" fillId="0" borderId="4" xfId="0" applyFont="1" applyBorder="1" applyAlignment="1">
      <alignment vertical="center"/>
    </xf>
    <xf numFmtId="0" fontId="6" fillId="0" borderId="13" xfId="0" applyFont="1" applyBorder="1" applyAlignment="1">
      <alignment horizontal="center" vertical="center"/>
    </xf>
    <xf numFmtId="0" fontId="6" fillId="0" borderId="13" xfId="0" applyFont="1" applyBorder="1" applyAlignment="1">
      <alignment horizontal="right" vertical="center"/>
    </xf>
    <xf numFmtId="0" fontId="6" fillId="0" borderId="4" xfId="0" applyFont="1" applyBorder="1" applyAlignment="1">
      <alignment vertical="center" wrapText="1"/>
    </xf>
    <xf numFmtId="0" fontId="1" fillId="0" borderId="14" xfId="0" applyFont="1" applyBorder="1" applyAlignment="1">
      <alignment vertical="center" wrapText="1"/>
    </xf>
    <xf numFmtId="0" fontId="1" fillId="0" borderId="3" xfId="0" applyFont="1" applyBorder="1" applyAlignment="1">
      <alignment vertical="center" wrapText="1"/>
    </xf>
    <xf numFmtId="0" fontId="1" fillId="0" borderId="6" xfId="0" applyFont="1" applyBorder="1" applyAlignment="1">
      <alignment horizontal="center" vertical="center"/>
    </xf>
    <xf numFmtId="0" fontId="8" fillId="0" borderId="4" xfId="0" applyFont="1" applyBorder="1" applyAlignment="1">
      <alignment vertical="center" wrapText="1"/>
    </xf>
    <xf numFmtId="0" fontId="1" fillId="3" borderId="13" xfId="0" applyFont="1" applyFill="1" applyBorder="1" applyAlignment="1">
      <alignment horizontal="left" vertical="center" wrapText="1"/>
    </xf>
    <xf numFmtId="0" fontId="1" fillId="3" borderId="13" xfId="0" applyFont="1" applyFill="1" applyBorder="1" applyAlignment="1">
      <alignment horizontal="right" vertical="center"/>
    </xf>
    <xf numFmtId="0" fontId="7" fillId="0" borderId="4" xfId="0" applyFont="1" applyBorder="1" applyAlignment="1">
      <alignment vertical="center" wrapText="1"/>
    </xf>
    <xf numFmtId="0" fontId="1" fillId="0" borderId="9" xfId="0" applyFont="1" applyBorder="1" applyAlignment="1">
      <alignment vertical="center" wrapText="1"/>
    </xf>
    <xf numFmtId="0" fontId="1" fillId="0" borderId="2" xfId="0" applyFont="1" applyBorder="1" applyAlignment="1">
      <alignment vertical="center" wrapText="1"/>
    </xf>
    <xf numFmtId="0" fontId="2" fillId="0" borderId="3" xfId="0" applyFont="1" applyBorder="1" applyAlignment="1">
      <alignment vertical="center" wrapText="1"/>
    </xf>
    <xf numFmtId="0" fontId="1" fillId="0" borderId="6" xfId="0" applyFont="1" applyBorder="1" applyAlignment="1">
      <alignment horizontal="right" vertical="center" wrapText="1"/>
    </xf>
    <xf numFmtId="0" fontId="6" fillId="0" borderId="13" xfId="0" applyFont="1" applyBorder="1" applyAlignment="1">
      <alignment horizontal="center" vertical="center" wrapText="1"/>
    </xf>
    <xf numFmtId="0" fontId="7" fillId="0" borderId="9" xfId="0" applyFont="1" applyBorder="1" applyAlignment="1">
      <alignment vertical="center" wrapText="1"/>
    </xf>
    <xf numFmtId="0" fontId="1" fillId="0" borderId="12" xfId="0" applyFont="1" applyBorder="1" applyAlignment="1">
      <alignment vertical="center"/>
    </xf>
    <xf numFmtId="0" fontId="1" fillId="0" borderId="15" xfId="0" applyFont="1" applyBorder="1" applyAlignment="1">
      <alignment vertical="center" wrapText="1"/>
    </xf>
    <xf numFmtId="0" fontId="1" fillId="0" borderId="10" xfId="0" applyFont="1" applyBorder="1" applyAlignment="1">
      <alignment vertical="center"/>
    </xf>
    <xf numFmtId="0" fontId="1" fillId="0" borderId="11" xfId="0" applyFont="1" applyBorder="1" applyAlignment="1">
      <alignment vertical="center"/>
    </xf>
    <xf numFmtId="0" fontId="1" fillId="0" borderId="15"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8" fillId="0" borderId="4" xfId="0" applyFont="1" applyBorder="1" applyAlignment="1">
      <alignment vertical="center"/>
    </xf>
    <xf numFmtId="0" fontId="6" fillId="0" borderId="13" xfId="0" applyFont="1" applyBorder="1" applyAlignment="1">
      <alignment horizontal="left" vertical="center"/>
    </xf>
    <xf numFmtId="0" fontId="7" fillId="0" borderId="9"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8" fillId="0" borderId="1" xfId="0" applyFont="1" applyBorder="1" applyAlignment="1">
      <alignment vertical="center" wrapText="1"/>
    </xf>
    <xf numFmtId="0" fontId="1" fillId="0" borderId="7" xfId="0" applyFont="1" applyBorder="1" applyAlignment="1">
      <alignment horizontal="center" vertical="center"/>
    </xf>
    <xf numFmtId="0" fontId="7" fillId="0" borderId="2" xfId="0" applyFont="1" applyBorder="1" applyAlignment="1">
      <alignment vertical="center" wrapText="1"/>
    </xf>
    <xf numFmtId="0" fontId="7" fillId="0" borderId="10" xfId="0" applyFont="1" applyBorder="1" applyAlignment="1">
      <alignment vertical="center" wrapText="1"/>
    </xf>
    <xf numFmtId="0" fontId="9" fillId="0" borderId="4" xfId="0" applyFont="1" applyBorder="1" applyAlignment="1">
      <alignment horizontal="center" vertical="center"/>
    </xf>
    <xf numFmtId="0" fontId="7" fillId="0" borderId="11" xfId="0" applyFont="1" applyBorder="1" applyAlignment="1">
      <alignment vertical="center" wrapText="1"/>
    </xf>
    <xf numFmtId="0" fontId="7" fillId="0" borderId="6" xfId="0" applyFont="1" applyBorder="1" applyAlignment="1">
      <alignment horizontal="right" vertical="center" wrapText="1"/>
    </xf>
    <xf numFmtId="0" fontId="7" fillId="0" borderId="12" xfId="0" applyFont="1" applyBorder="1" applyAlignment="1">
      <alignment vertical="center"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1" fillId="0" borderId="7" xfId="0" applyFont="1" applyBorder="1" applyAlignment="1">
      <alignment horizontal="right" vertical="center" wrapText="1"/>
    </xf>
    <xf numFmtId="0" fontId="7" fillId="0" borderId="16" xfId="0" applyFont="1" applyBorder="1" applyAlignment="1">
      <alignment vertical="center" wrapText="1"/>
    </xf>
    <xf numFmtId="0" fontId="7" fillId="0" borderId="15" xfId="0" applyFont="1" applyBorder="1" applyAlignment="1">
      <alignment vertical="center" wrapText="1"/>
    </xf>
    <xf numFmtId="0" fontId="7" fillId="0" borderId="17" xfId="0" applyFont="1" applyBorder="1" applyAlignment="1">
      <alignment vertical="center" wrapText="1"/>
    </xf>
    <xf numFmtId="0" fontId="9" fillId="0" borderId="18" xfId="0" applyFont="1" applyBorder="1" applyAlignment="1">
      <alignment horizontal="center" vertical="center"/>
    </xf>
    <xf numFmtId="0" fontId="7" fillId="0" borderId="19" xfId="0" applyFont="1" applyBorder="1" applyAlignment="1">
      <alignment vertical="center" wrapText="1"/>
    </xf>
    <xf numFmtId="0" fontId="2" fillId="0" borderId="6" xfId="0" applyFont="1" applyBorder="1" applyAlignment="1">
      <alignment vertical="center" wrapText="1"/>
    </xf>
    <xf numFmtId="0" fontId="8" fillId="0" borderId="11" xfId="0" applyFont="1" applyBorder="1" applyAlignment="1">
      <alignment vertical="center" wrapText="1"/>
    </xf>
    <xf numFmtId="0" fontId="4" fillId="0" borderId="11" xfId="0" applyFont="1" applyBorder="1" applyAlignment="1">
      <alignment vertical="center"/>
    </xf>
    <xf numFmtId="0" fontId="1" fillId="0" borderId="4" xfId="0" applyFont="1" applyBorder="1" applyAlignment="1">
      <alignment vertical="center" wrapText="1"/>
    </xf>
    <xf numFmtId="0" fontId="1" fillId="0" borderId="13" xfId="0" applyFont="1" applyBorder="1" applyAlignment="1">
      <alignment horizontal="left" vertical="center" wrapText="1"/>
    </xf>
    <xf numFmtId="176" fontId="1" fillId="0" borderId="7" xfId="0" applyNumberFormat="1" applyFont="1" applyBorder="1" applyAlignment="1">
      <alignment horizontal="right" vertical="center"/>
    </xf>
    <xf numFmtId="176" fontId="6" fillId="0" borderId="7" xfId="0" applyNumberFormat="1" applyFont="1" applyBorder="1" applyAlignment="1">
      <alignment horizontal="right" vertical="center"/>
    </xf>
    <xf numFmtId="177" fontId="1" fillId="0" borderId="7" xfId="0" applyNumberFormat="1" applyFont="1" applyBorder="1" applyAlignment="1">
      <alignment horizontal="right" vertical="center"/>
    </xf>
    <xf numFmtId="177" fontId="6" fillId="0" borderId="7" xfId="0" applyNumberFormat="1" applyFont="1" applyBorder="1" applyAlignment="1">
      <alignment horizontal="right" vertical="center"/>
    </xf>
    <xf numFmtId="177" fontId="1" fillId="0" borderId="13" xfId="0" applyNumberFormat="1" applyFont="1" applyBorder="1" applyAlignment="1">
      <alignment horizontal="right" vertical="center"/>
    </xf>
    <xf numFmtId="177" fontId="6" fillId="0" borderId="13" xfId="0" applyNumberFormat="1" applyFont="1" applyBorder="1" applyAlignment="1">
      <alignment horizontal="right" vertical="center"/>
    </xf>
    <xf numFmtId="176" fontId="1" fillId="3" borderId="13" xfId="0" applyNumberFormat="1" applyFont="1" applyFill="1" applyBorder="1" applyAlignment="1">
      <alignment horizontal="right" vertical="center"/>
    </xf>
    <xf numFmtId="176" fontId="6" fillId="0" borderId="13" xfId="0" applyNumberFormat="1" applyFont="1" applyBorder="1" applyAlignment="1">
      <alignment horizontal="right" vertical="center"/>
    </xf>
    <xf numFmtId="176" fontId="6" fillId="3" borderId="13" xfId="0" applyNumberFormat="1" applyFont="1" applyFill="1" applyBorder="1" applyAlignment="1">
      <alignment horizontal="right" vertical="center"/>
    </xf>
    <xf numFmtId="176" fontId="1" fillId="0" borderId="13" xfId="0" applyNumberFormat="1" applyFont="1" applyBorder="1" applyAlignment="1">
      <alignment horizontal="right" vertical="center"/>
    </xf>
    <xf numFmtId="176" fontId="1" fillId="0" borderId="9" xfId="0" applyNumberFormat="1" applyFont="1" applyBorder="1" applyAlignment="1">
      <alignment vertical="center" wrapText="1"/>
    </xf>
    <xf numFmtId="0" fontId="1" fillId="0" borderId="4" xfId="0" applyFont="1" applyBorder="1" applyAlignment="1">
      <alignment vertical="center" wrapText="1"/>
    </xf>
    <xf numFmtId="0" fontId="1" fillId="0" borderId="13" xfId="0" applyFont="1" applyBorder="1" applyAlignment="1">
      <alignment horizontal="left" vertical="center" wrapText="1"/>
    </xf>
    <xf numFmtId="0" fontId="13" fillId="0" borderId="7" xfId="0" applyFont="1" applyFill="1" applyBorder="1" applyAlignment="1">
      <alignment horizontal="left" vertical="center" wrapText="1"/>
    </xf>
    <xf numFmtId="0" fontId="14" fillId="0" borderId="7" xfId="0" applyFont="1" applyFill="1" applyBorder="1" applyAlignment="1">
      <alignment vertical="center" wrapText="1"/>
    </xf>
    <xf numFmtId="178" fontId="14" fillId="0" borderId="7" xfId="0" applyNumberFormat="1" applyFont="1" applyFill="1" applyBorder="1" applyAlignment="1">
      <alignment horizontal="right" vertical="center"/>
    </xf>
    <xf numFmtId="176" fontId="15" fillId="0" borderId="13" xfId="0" applyNumberFormat="1" applyFont="1" applyBorder="1" applyAlignment="1">
      <alignment horizontal="right" vertical="center"/>
    </xf>
    <xf numFmtId="0" fontId="15" fillId="0" borderId="13" xfId="0" applyFont="1" applyBorder="1" applyAlignment="1">
      <alignment horizontal="right" vertical="center"/>
    </xf>
    <xf numFmtId="0" fontId="16" fillId="0" borderId="0" xfId="0" applyFont="1">
      <alignment vertical="center"/>
    </xf>
    <xf numFmtId="0" fontId="15" fillId="3" borderId="13" xfId="0" applyFont="1" applyFill="1" applyBorder="1" applyAlignment="1">
      <alignment horizontal="left" vertical="center" wrapText="1"/>
    </xf>
    <xf numFmtId="176" fontId="15" fillId="3" borderId="13" xfId="0" applyNumberFormat="1" applyFont="1" applyFill="1" applyBorder="1" applyAlignment="1">
      <alignment horizontal="right" vertical="center"/>
    </xf>
    <xf numFmtId="0" fontId="15" fillId="3" borderId="13" xfId="0" applyFont="1" applyFill="1" applyBorder="1" applyAlignment="1">
      <alignment horizontal="right" vertical="center"/>
    </xf>
    <xf numFmtId="0" fontId="17" fillId="0" borderId="4" xfId="0" applyFont="1" applyBorder="1" applyAlignment="1">
      <alignment vertical="center" wrapText="1"/>
    </xf>
    <xf numFmtId="0" fontId="18" fillId="0" borderId="0" xfId="0" applyFont="1">
      <alignment vertical="center"/>
    </xf>
    <xf numFmtId="0" fontId="3" fillId="0" borderId="5" xfId="0" applyFont="1" applyBorder="1" applyAlignment="1">
      <alignment horizontal="center" vertical="center"/>
    </xf>
    <xf numFmtId="0" fontId="1" fillId="0" borderId="6" xfId="0" applyFont="1" applyBorder="1" applyAlignment="1">
      <alignment vertical="center"/>
    </xf>
    <xf numFmtId="0" fontId="5" fillId="2" borderId="7" xfId="0" applyFont="1" applyFill="1" applyBorder="1" applyAlignment="1">
      <alignment horizontal="center" vertical="center"/>
    </xf>
    <xf numFmtId="0" fontId="1" fillId="0" borderId="4" xfId="0" applyFont="1" applyBorder="1" applyAlignment="1">
      <alignment vertical="center"/>
    </xf>
    <xf numFmtId="0" fontId="5" fillId="2" borderId="13" xfId="0" applyFont="1" applyFill="1" applyBorder="1" applyAlignment="1">
      <alignment horizontal="center" vertical="center"/>
    </xf>
    <xf numFmtId="0" fontId="2" fillId="0" borderId="3" xfId="0" applyFont="1" applyBorder="1" applyAlignment="1">
      <alignment vertical="center"/>
    </xf>
    <xf numFmtId="0" fontId="1" fillId="0" borderId="3" xfId="0" applyFont="1" applyBorder="1" applyAlignment="1">
      <alignment vertical="center"/>
    </xf>
    <xf numFmtId="0" fontId="1" fillId="0" borderId="6" xfId="0" applyFont="1" applyBorder="1" applyAlignment="1">
      <alignment vertical="center" wrapText="1"/>
    </xf>
    <xf numFmtId="0" fontId="1" fillId="0" borderId="6" xfId="0" applyFont="1" applyBorder="1" applyAlignment="1">
      <alignment horizontal="right" vertical="center"/>
    </xf>
    <xf numFmtId="0" fontId="6" fillId="0" borderId="13" xfId="0" applyFont="1" applyBorder="1" applyAlignment="1">
      <alignment horizontal="center" vertical="center"/>
    </xf>
    <xf numFmtId="0" fontId="5" fillId="2" borderId="13" xfId="0" applyFont="1" applyFill="1" applyBorder="1" applyAlignment="1">
      <alignment horizontal="center" vertical="center" wrapText="1"/>
    </xf>
    <xf numFmtId="0" fontId="6" fillId="0" borderId="4" xfId="0" applyFont="1" applyBorder="1" applyAlignment="1">
      <alignment vertical="center"/>
    </xf>
    <xf numFmtId="0" fontId="1" fillId="0" borderId="4" xfId="0" applyFont="1" applyBorder="1" applyAlignment="1">
      <alignment vertical="center" wrapText="1"/>
    </xf>
    <xf numFmtId="0" fontId="1" fillId="0" borderId="6" xfId="0" applyFont="1" applyBorder="1" applyAlignment="1">
      <alignment horizontal="right" vertical="center" wrapText="1"/>
    </xf>
    <xf numFmtId="0" fontId="7" fillId="0" borderId="11" xfId="0" applyFont="1" applyBorder="1" applyAlignment="1">
      <alignment vertical="center" wrapText="1"/>
    </xf>
    <xf numFmtId="0" fontId="1" fillId="0" borderId="13" xfId="0" applyFont="1" applyBorder="1" applyAlignment="1">
      <alignment horizontal="left" vertical="center" wrapText="1"/>
    </xf>
    <xf numFmtId="0" fontId="1" fillId="0" borderId="7" xfId="0" applyFont="1" applyBorder="1" applyAlignment="1">
      <alignment horizontal="righ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5" topLeftCell="A24" activePane="bottomLeft" state="frozen"/>
      <selection pane="bottomLeft" activeCell="E36" sqref="E36"/>
    </sheetView>
  </sheetViews>
  <sheetFormatPr defaultColWidth="10" defaultRowHeight="14.4"/>
  <cols>
    <col min="1" max="1" width="1.44140625" customWidth="1"/>
    <col min="2" max="2" width="41" customWidth="1"/>
    <col min="3" max="3" width="20.44140625" customWidth="1"/>
    <col min="4" max="4" width="41" customWidth="1"/>
    <col min="5" max="5" width="20.44140625" customWidth="1"/>
    <col min="6" max="6" width="1.44140625" customWidth="1"/>
    <col min="7" max="7" width="9.77734375" customWidth="1"/>
  </cols>
  <sheetData>
    <row r="1" spans="1:6" ht="16.350000000000001" customHeight="1">
      <c r="A1" s="1"/>
      <c r="B1" s="2"/>
      <c r="C1" s="3"/>
      <c r="D1" s="3"/>
      <c r="E1" s="3"/>
      <c r="F1" s="1"/>
    </row>
    <row r="2" spans="1:6" ht="22.95" customHeight="1">
      <c r="A2" s="4"/>
      <c r="B2" s="104" t="s">
        <v>3</v>
      </c>
      <c r="C2" s="104"/>
      <c r="D2" s="104"/>
      <c r="E2" s="104"/>
      <c r="F2" s="5"/>
    </row>
    <row r="3" spans="1:6" ht="19.5" customHeight="1">
      <c r="A3" s="4"/>
      <c r="B3" s="105"/>
      <c r="C3" s="105"/>
      <c r="D3" s="6"/>
      <c r="E3" s="7" t="s">
        <v>4</v>
      </c>
      <c r="F3" s="5"/>
    </row>
    <row r="4" spans="1:6" ht="23.1" customHeight="1">
      <c r="A4" s="8"/>
      <c r="B4" s="106" t="s">
        <v>5</v>
      </c>
      <c r="C4" s="106"/>
      <c r="D4" s="106" t="s">
        <v>6</v>
      </c>
      <c r="E4" s="106"/>
      <c r="F4" s="10"/>
    </row>
    <row r="5" spans="1:6" ht="23.1" customHeight="1">
      <c r="A5" s="8"/>
      <c r="B5" s="9" t="s">
        <v>7</v>
      </c>
      <c r="C5" s="9" t="s">
        <v>8</v>
      </c>
      <c r="D5" s="9" t="s">
        <v>7</v>
      </c>
      <c r="E5" s="9" t="s">
        <v>8</v>
      </c>
      <c r="F5" s="10"/>
    </row>
    <row r="6" spans="1:6" ht="16.5" customHeight="1">
      <c r="A6" s="107"/>
      <c r="B6" s="11" t="s">
        <v>9</v>
      </c>
      <c r="C6" s="82">
        <v>6564.155683</v>
      </c>
      <c r="D6" s="11" t="s">
        <v>10</v>
      </c>
      <c r="E6" s="12"/>
      <c r="F6" s="5"/>
    </row>
    <row r="7" spans="1:6" ht="16.5" customHeight="1">
      <c r="A7" s="107"/>
      <c r="B7" s="11" t="s">
        <v>11</v>
      </c>
      <c r="C7" s="82"/>
      <c r="D7" s="11" t="s">
        <v>12</v>
      </c>
      <c r="E7" s="12"/>
      <c r="F7" s="5"/>
    </row>
    <row r="8" spans="1:6" ht="16.5" customHeight="1">
      <c r="A8" s="107"/>
      <c r="B8" s="11" t="s">
        <v>13</v>
      </c>
      <c r="C8" s="82"/>
      <c r="D8" s="11" t="s">
        <v>14</v>
      </c>
      <c r="E8" s="12"/>
      <c r="F8" s="5"/>
    </row>
    <row r="9" spans="1:6" ht="16.5" customHeight="1">
      <c r="A9" s="107"/>
      <c r="B9" s="11" t="s">
        <v>15</v>
      </c>
      <c r="C9" s="82"/>
      <c r="D9" s="11" t="s">
        <v>16</v>
      </c>
      <c r="E9" s="12"/>
      <c r="F9" s="5"/>
    </row>
    <row r="10" spans="1:6" ht="16.5" customHeight="1">
      <c r="A10" s="107"/>
      <c r="B10" s="11" t="s">
        <v>17</v>
      </c>
      <c r="C10" s="82">
        <v>935.28</v>
      </c>
      <c r="D10" s="11" t="s">
        <v>18</v>
      </c>
      <c r="E10" s="80">
        <v>16.4267</v>
      </c>
      <c r="F10" s="5"/>
    </row>
    <row r="11" spans="1:6" ht="16.5" customHeight="1">
      <c r="A11" s="107"/>
      <c r="B11" s="11" t="s">
        <v>19</v>
      </c>
      <c r="C11" s="82"/>
      <c r="D11" s="11" t="s">
        <v>20</v>
      </c>
      <c r="E11" s="80">
        <f>11069.810583+12.92276</f>
        <v>11082.733343</v>
      </c>
      <c r="F11" s="5"/>
    </row>
    <row r="12" spans="1:6" ht="16.5" customHeight="1">
      <c r="A12" s="107"/>
      <c r="B12" s="11" t="s">
        <v>21</v>
      </c>
      <c r="C12" s="82"/>
      <c r="D12" s="11" t="s">
        <v>22</v>
      </c>
      <c r="E12" s="80"/>
      <c r="F12" s="5"/>
    </row>
    <row r="13" spans="1:6" ht="16.5" customHeight="1">
      <c r="A13" s="107"/>
      <c r="B13" s="11" t="s">
        <v>23</v>
      </c>
      <c r="C13" s="82"/>
      <c r="D13" s="11" t="s">
        <v>24</v>
      </c>
      <c r="E13" s="80"/>
      <c r="F13" s="5"/>
    </row>
    <row r="14" spans="1:6" ht="16.5" customHeight="1">
      <c r="A14" s="107"/>
      <c r="B14" s="11" t="s">
        <v>25</v>
      </c>
      <c r="C14" s="82">
        <v>210</v>
      </c>
      <c r="D14" s="11" t="s">
        <v>26</v>
      </c>
      <c r="E14" s="80"/>
      <c r="F14" s="5"/>
    </row>
    <row r="15" spans="1:6" ht="16.5" customHeight="1">
      <c r="A15" s="107"/>
      <c r="B15" s="11"/>
      <c r="C15" s="82"/>
      <c r="D15" s="11" t="s">
        <v>27</v>
      </c>
      <c r="E15" s="80"/>
      <c r="F15" s="5"/>
    </row>
    <row r="16" spans="1:6" ht="16.5" customHeight="1">
      <c r="A16" s="107"/>
      <c r="B16" s="11"/>
      <c r="C16" s="82"/>
      <c r="D16" s="11" t="s">
        <v>28</v>
      </c>
      <c r="E16" s="80"/>
      <c r="F16" s="5"/>
    </row>
    <row r="17" spans="1:6" ht="16.5" customHeight="1">
      <c r="A17" s="107"/>
      <c r="B17" s="11"/>
      <c r="C17" s="82"/>
      <c r="D17" s="11" t="s">
        <v>29</v>
      </c>
      <c r="E17" s="80"/>
      <c r="F17" s="5"/>
    </row>
    <row r="18" spans="1:6" ht="16.5" customHeight="1">
      <c r="A18" s="107"/>
      <c r="B18" s="11"/>
      <c r="C18" s="82"/>
      <c r="D18" s="11" t="s">
        <v>30</v>
      </c>
      <c r="E18" s="80"/>
      <c r="F18" s="5"/>
    </row>
    <row r="19" spans="1:6" ht="16.5" customHeight="1">
      <c r="A19" s="107"/>
      <c r="B19" s="11"/>
      <c r="C19" s="82"/>
      <c r="D19" s="11" t="s">
        <v>31</v>
      </c>
      <c r="E19" s="80"/>
      <c r="F19" s="5"/>
    </row>
    <row r="20" spans="1:6" ht="16.5" customHeight="1">
      <c r="A20" s="107"/>
      <c r="B20" s="11"/>
      <c r="C20" s="82"/>
      <c r="D20" s="11" t="s">
        <v>32</v>
      </c>
      <c r="E20" s="80"/>
      <c r="F20" s="5"/>
    </row>
    <row r="21" spans="1:6" ht="16.5" customHeight="1">
      <c r="A21" s="107"/>
      <c r="B21" s="11"/>
      <c r="C21" s="82"/>
      <c r="D21" s="11" t="s">
        <v>33</v>
      </c>
      <c r="E21" s="80"/>
      <c r="F21" s="5"/>
    </row>
    <row r="22" spans="1:6" ht="16.5" customHeight="1">
      <c r="A22" s="107"/>
      <c r="B22" s="11"/>
      <c r="C22" s="82"/>
      <c r="D22" s="11" t="s">
        <v>34</v>
      </c>
      <c r="E22" s="80"/>
      <c r="F22" s="5"/>
    </row>
    <row r="23" spans="1:6" ht="16.5" customHeight="1">
      <c r="A23" s="107"/>
      <c r="B23" s="11"/>
      <c r="C23" s="82"/>
      <c r="D23" s="11" t="s">
        <v>35</v>
      </c>
      <c r="E23" s="80"/>
      <c r="F23" s="5"/>
    </row>
    <row r="24" spans="1:6" ht="16.5" customHeight="1">
      <c r="A24" s="107"/>
      <c r="B24" s="11"/>
      <c r="C24" s="82"/>
      <c r="D24" s="11" t="s">
        <v>36</v>
      </c>
      <c r="E24" s="80"/>
      <c r="F24" s="5"/>
    </row>
    <row r="25" spans="1:6" ht="16.5" customHeight="1">
      <c r="A25" s="107"/>
      <c r="B25" s="11"/>
      <c r="C25" s="82"/>
      <c r="D25" s="11" t="s">
        <v>37</v>
      </c>
      <c r="E25" s="80"/>
      <c r="F25" s="5"/>
    </row>
    <row r="26" spans="1:6" ht="16.5" customHeight="1">
      <c r="A26" s="107"/>
      <c r="B26" s="11"/>
      <c r="C26" s="82"/>
      <c r="D26" s="11" t="s">
        <v>38</v>
      </c>
      <c r="E26" s="80"/>
      <c r="F26" s="5"/>
    </row>
    <row r="27" spans="1:6" ht="16.5" customHeight="1">
      <c r="A27" s="107"/>
      <c r="B27" s="11"/>
      <c r="C27" s="82"/>
      <c r="D27" s="11" t="s">
        <v>39</v>
      </c>
      <c r="E27" s="80"/>
      <c r="F27" s="5"/>
    </row>
    <row r="28" spans="1:6" ht="16.5" customHeight="1">
      <c r="A28" s="107"/>
      <c r="B28" s="11"/>
      <c r="C28" s="82"/>
      <c r="D28" s="11" t="s">
        <v>40</v>
      </c>
      <c r="E28" s="80"/>
      <c r="F28" s="5"/>
    </row>
    <row r="29" spans="1:6" ht="16.5" customHeight="1">
      <c r="A29" s="107"/>
      <c r="B29" s="11"/>
      <c r="C29" s="82"/>
      <c r="D29" s="11" t="s">
        <v>41</v>
      </c>
      <c r="E29" s="80"/>
      <c r="F29" s="5"/>
    </row>
    <row r="30" spans="1:6" ht="16.5" customHeight="1">
      <c r="A30" s="107"/>
      <c r="B30" s="11"/>
      <c r="C30" s="82"/>
      <c r="D30" s="11" t="s">
        <v>42</v>
      </c>
      <c r="E30" s="80"/>
      <c r="F30" s="5"/>
    </row>
    <row r="31" spans="1:6" ht="16.5" customHeight="1">
      <c r="A31" s="107"/>
      <c r="B31" s="11"/>
      <c r="C31" s="82"/>
      <c r="D31" s="11" t="s">
        <v>43</v>
      </c>
      <c r="E31" s="80"/>
      <c r="F31" s="5"/>
    </row>
    <row r="32" spans="1:6" ht="16.5" customHeight="1">
      <c r="A32" s="107"/>
      <c r="B32" s="11"/>
      <c r="C32" s="82"/>
      <c r="D32" s="11" t="s">
        <v>44</v>
      </c>
      <c r="E32" s="80"/>
      <c r="F32" s="5"/>
    </row>
    <row r="33" spans="1:6" ht="16.5" customHeight="1">
      <c r="A33" s="107"/>
      <c r="B33" s="11"/>
      <c r="C33" s="82"/>
      <c r="D33" s="11" t="s">
        <v>45</v>
      </c>
      <c r="E33" s="80"/>
      <c r="F33" s="5"/>
    </row>
    <row r="34" spans="1:6" ht="16.5" customHeight="1">
      <c r="A34" s="4"/>
      <c r="B34" s="13" t="s">
        <v>46</v>
      </c>
      <c r="C34" s="83">
        <v>7709.4356829999997</v>
      </c>
      <c r="D34" s="13" t="s">
        <v>47</v>
      </c>
      <c r="E34" s="81">
        <f>11086.237283+12.92276</f>
        <v>11099.160043</v>
      </c>
      <c r="F34" s="5"/>
    </row>
    <row r="35" spans="1:6" ht="16.5" customHeight="1">
      <c r="A35" s="4"/>
      <c r="B35" s="11" t="s">
        <v>48</v>
      </c>
      <c r="C35" s="82">
        <f>3376.8016+12.92276</f>
        <v>3389.7243599999997</v>
      </c>
      <c r="D35" s="11" t="s">
        <v>49</v>
      </c>
      <c r="E35" s="80"/>
      <c r="F35" s="5"/>
    </row>
    <row r="36" spans="1:6" ht="16.5" customHeight="1">
      <c r="A36" s="4"/>
      <c r="B36" s="13" t="s">
        <v>50</v>
      </c>
      <c r="C36" s="83">
        <f>11086.237283+12.92276</f>
        <v>11099.160043</v>
      </c>
      <c r="D36" s="13" t="s">
        <v>51</v>
      </c>
      <c r="E36" s="81">
        <f>11086.237283+12.92276</f>
        <v>11099.160043</v>
      </c>
      <c r="F36" s="5"/>
    </row>
    <row r="37" spans="1:6" ht="9.75" customHeight="1">
      <c r="A37" s="15"/>
      <c r="B37" s="16"/>
      <c r="C37" s="16"/>
      <c r="D37" s="16"/>
      <c r="E37" s="16"/>
      <c r="F37" s="17"/>
    </row>
  </sheetData>
  <mergeCells count="5">
    <mergeCell ref="B2:E2"/>
    <mergeCell ref="B3:C3"/>
    <mergeCell ref="B4:C4"/>
    <mergeCell ref="D4:E4"/>
    <mergeCell ref="A6:A33"/>
  </mergeCells>
  <phoneticPr fontId="12" type="noConversion"/>
  <printOptions horizontalCentered="1"/>
  <pageMargins left="0.70800000429153442" right="0.70800000429153442" top="1.062000036239624" bottom="0.86599999666213989"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4.4"/>
  <cols>
    <col min="1" max="1" width="1.44140625" customWidth="1"/>
    <col min="2" max="4" width="30.77734375" customWidth="1"/>
    <col min="5" max="7" width="16.33203125" customWidth="1"/>
    <col min="8" max="8" width="1.44140625" customWidth="1"/>
    <col min="9" max="11" width="9.77734375" customWidth="1"/>
  </cols>
  <sheetData>
    <row r="1" spans="1:8" ht="16.350000000000001" customHeight="1">
      <c r="A1" s="56"/>
      <c r="B1" s="2"/>
      <c r="C1" s="3"/>
      <c r="D1" s="3"/>
      <c r="E1" s="3"/>
      <c r="F1" s="3"/>
      <c r="G1" s="3" t="s">
        <v>1</v>
      </c>
      <c r="H1" s="47"/>
    </row>
    <row r="2" spans="1:8" ht="22.95" customHeight="1">
      <c r="A2" s="57"/>
      <c r="B2" s="104" t="s">
        <v>189</v>
      </c>
      <c r="C2" s="104"/>
      <c r="D2" s="104"/>
      <c r="E2" s="104"/>
      <c r="F2" s="104"/>
      <c r="G2" s="104"/>
      <c r="H2" s="48"/>
    </row>
    <row r="3" spans="1:8" ht="19.5" customHeight="1">
      <c r="A3" s="58"/>
      <c r="B3" s="105"/>
      <c r="C3" s="105"/>
      <c r="D3" s="105"/>
      <c r="E3" s="6"/>
      <c r="F3" s="6"/>
      <c r="G3" s="7" t="s">
        <v>4</v>
      </c>
      <c r="H3" s="45"/>
    </row>
    <row r="4" spans="1:8" ht="22.95" customHeight="1">
      <c r="A4" s="8"/>
      <c r="B4" s="108" t="s">
        <v>73</v>
      </c>
      <c r="C4" s="108" t="s">
        <v>74</v>
      </c>
      <c r="D4" s="108" t="s">
        <v>75</v>
      </c>
      <c r="E4" s="108" t="s">
        <v>190</v>
      </c>
      <c r="F4" s="108"/>
      <c r="G4" s="108"/>
      <c r="H4" s="8"/>
    </row>
    <row r="5" spans="1:8" ht="22.95" customHeight="1">
      <c r="A5" s="8"/>
      <c r="B5" s="108"/>
      <c r="C5" s="108"/>
      <c r="D5" s="108"/>
      <c r="E5" s="25" t="s">
        <v>54</v>
      </c>
      <c r="F5" s="25" t="s">
        <v>76</v>
      </c>
      <c r="G5" s="25" t="s">
        <v>77</v>
      </c>
      <c r="H5" s="8"/>
    </row>
    <row r="6" spans="1:8" ht="16.5" customHeight="1">
      <c r="A6" s="4"/>
      <c r="B6" s="26"/>
      <c r="C6" s="26"/>
      <c r="D6" s="26"/>
      <c r="E6" s="12"/>
      <c r="F6" s="12"/>
      <c r="G6" s="12"/>
      <c r="H6" s="4"/>
    </row>
    <row r="7" spans="1:8" ht="16.5" customHeight="1">
      <c r="A7" s="28"/>
      <c r="B7" s="53"/>
      <c r="C7" s="53"/>
      <c r="D7" s="29" t="s">
        <v>71</v>
      </c>
      <c r="E7" s="14"/>
      <c r="F7" s="14"/>
      <c r="G7" s="14"/>
      <c r="H7" s="28"/>
    </row>
    <row r="8" spans="1:8" ht="9.75" customHeight="1">
      <c r="A8" s="55"/>
      <c r="B8" s="16"/>
      <c r="C8" s="16"/>
      <c r="D8" s="16"/>
      <c r="E8" s="16"/>
      <c r="F8" s="16"/>
      <c r="G8" s="16"/>
      <c r="H8" s="49"/>
    </row>
  </sheetData>
  <mergeCells count="6">
    <mergeCell ref="B2:G2"/>
    <mergeCell ref="B3:D3"/>
    <mergeCell ref="B4:B5"/>
    <mergeCell ref="C4:C5"/>
    <mergeCell ref="D4:D5"/>
    <mergeCell ref="E4:G4"/>
  </mergeCells>
  <phoneticPr fontId="12" type="noConversion"/>
  <printOptions horizontalCentered="1"/>
  <pageMargins left="0.70800000429153442" right="0.70800000429153442" top="1.062000036239624" bottom="0.86599999666213989"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pane ySplit="6" topLeftCell="A7" activePane="bottomLeft" state="frozen"/>
      <selection pane="bottomLeft" activeCell="H18" sqref="H18"/>
    </sheetView>
  </sheetViews>
  <sheetFormatPr defaultColWidth="10" defaultRowHeight="14.4"/>
  <cols>
    <col min="1" max="1" width="1.44140625" customWidth="1"/>
    <col min="2" max="2" width="12" customWidth="1"/>
    <col min="3" max="11" width="16.33203125" customWidth="1"/>
    <col min="12" max="12" width="1.44140625" customWidth="1"/>
    <col min="13" max="14" width="9.77734375" customWidth="1"/>
  </cols>
  <sheetData>
    <row r="1" spans="1:12" ht="16.350000000000001" customHeight="1">
      <c r="A1" s="40"/>
      <c r="B1" s="41"/>
      <c r="C1" s="33"/>
      <c r="D1" s="18"/>
      <c r="E1" s="33"/>
      <c r="F1" s="33"/>
      <c r="G1" s="18"/>
      <c r="H1" s="33" t="s">
        <v>1</v>
      </c>
      <c r="I1" s="18"/>
      <c r="J1" s="18"/>
      <c r="K1" s="33"/>
      <c r="L1" s="19"/>
    </row>
    <row r="2" spans="1:12" ht="22.95" customHeight="1">
      <c r="A2" s="5"/>
      <c r="B2" s="104" t="s">
        <v>191</v>
      </c>
      <c r="C2" s="104"/>
      <c r="D2" s="104"/>
      <c r="E2" s="104"/>
      <c r="F2" s="104"/>
      <c r="G2" s="104"/>
      <c r="H2" s="104"/>
      <c r="I2" s="104"/>
      <c r="J2" s="104"/>
      <c r="K2" s="104"/>
      <c r="L2" s="20"/>
    </row>
    <row r="3" spans="1:12" ht="19.5" customHeight="1">
      <c r="A3" s="5"/>
      <c r="B3" s="111"/>
      <c r="C3" s="111"/>
      <c r="D3" s="111"/>
      <c r="E3" s="111"/>
      <c r="F3" s="21"/>
      <c r="G3" s="22"/>
      <c r="H3" s="21"/>
      <c r="I3" s="22"/>
      <c r="J3" s="22"/>
      <c r="K3" s="42" t="s">
        <v>4</v>
      </c>
      <c r="L3" s="23"/>
    </row>
    <row r="4" spans="1:12" ht="22.95" customHeight="1">
      <c r="A4" s="10"/>
      <c r="B4" s="114" t="s">
        <v>192</v>
      </c>
      <c r="C4" s="114" t="s">
        <v>193</v>
      </c>
      <c r="D4" s="114" t="s">
        <v>194</v>
      </c>
      <c r="E4" s="114" t="s">
        <v>195</v>
      </c>
      <c r="F4" s="114" t="s">
        <v>196</v>
      </c>
      <c r="G4" s="114"/>
      <c r="H4" s="114"/>
      <c r="I4" s="114"/>
      <c r="J4" s="114"/>
      <c r="K4" s="114"/>
      <c r="L4" s="10"/>
    </row>
    <row r="5" spans="1:12" ht="22.95" customHeight="1">
      <c r="A5" s="8"/>
      <c r="B5" s="114"/>
      <c r="C5" s="114"/>
      <c r="D5" s="114"/>
      <c r="E5" s="114"/>
      <c r="F5" s="114" t="s">
        <v>197</v>
      </c>
      <c r="G5" s="114" t="s">
        <v>198</v>
      </c>
      <c r="H5" s="114"/>
      <c r="I5" s="114"/>
      <c r="J5" s="114"/>
      <c r="K5" s="114"/>
      <c r="L5" s="59"/>
    </row>
    <row r="6" spans="1:12" ht="22.95" customHeight="1">
      <c r="A6" s="10"/>
      <c r="B6" s="114"/>
      <c r="C6" s="114"/>
      <c r="D6" s="114"/>
      <c r="E6" s="114"/>
      <c r="F6" s="114"/>
      <c r="G6" s="24" t="s">
        <v>56</v>
      </c>
      <c r="H6" s="24" t="s">
        <v>199</v>
      </c>
      <c r="I6" s="24" t="s">
        <v>200</v>
      </c>
      <c r="J6" s="24" t="s">
        <v>201</v>
      </c>
      <c r="K6" s="24" t="s">
        <v>202</v>
      </c>
      <c r="L6" s="10"/>
    </row>
    <row r="7" spans="1:12" ht="16.5" customHeight="1">
      <c r="A7" s="5"/>
      <c r="B7" s="60">
        <v>2023</v>
      </c>
      <c r="C7" s="12" t="s">
        <v>115</v>
      </c>
      <c r="D7" s="12"/>
      <c r="E7" s="12"/>
      <c r="F7" s="12"/>
      <c r="G7" s="80">
        <v>5.4</v>
      </c>
      <c r="H7" s="80">
        <v>1.5</v>
      </c>
      <c r="I7" s="80">
        <v>1.7</v>
      </c>
      <c r="J7" s="80">
        <v>1.4</v>
      </c>
      <c r="K7" s="80">
        <v>0.8</v>
      </c>
      <c r="L7" s="5"/>
    </row>
    <row r="8" spans="1:12" ht="16.5" customHeight="1">
      <c r="A8" s="5"/>
      <c r="B8" s="60" t="s">
        <v>203</v>
      </c>
      <c r="C8" s="12" t="s">
        <v>115</v>
      </c>
      <c r="D8" s="12"/>
      <c r="E8" s="12"/>
      <c r="F8" s="12"/>
      <c r="G8" s="80">
        <v>5.4</v>
      </c>
      <c r="H8" s="80">
        <v>1.9583999999999999</v>
      </c>
      <c r="I8" s="80">
        <v>1.2747999999999999</v>
      </c>
      <c r="J8" s="80">
        <v>1.2749999999999999</v>
      </c>
      <c r="K8" s="80">
        <v>0.89180000000000004</v>
      </c>
      <c r="L8" s="5"/>
    </row>
    <row r="9" spans="1:12" ht="9.75" customHeight="1">
      <c r="A9" s="17"/>
      <c r="B9" s="39"/>
      <c r="C9" s="39"/>
      <c r="D9" s="39"/>
      <c r="E9" s="39"/>
      <c r="F9" s="39"/>
      <c r="G9" s="90"/>
      <c r="H9" s="90"/>
      <c r="I9" s="90"/>
      <c r="J9" s="90"/>
      <c r="K9" s="90"/>
      <c r="L9" s="32"/>
    </row>
  </sheetData>
  <mergeCells count="9">
    <mergeCell ref="B2:K2"/>
    <mergeCell ref="B3:E3"/>
    <mergeCell ref="B4:B6"/>
    <mergeCell ref="C4:C6"/>
    <mergeCell ref="D4:D6"/>
    <mergeCell ref="E4:E6"/>
    <mergeCell ref="F4:K4"/>
    <mergeCell ref="F5:F6"/>
    <mergeCell ref="G5:K5"/>
  </mergeCells>
  <phoneticPr fontId="12" type="noConversion"/>
  <printOptions horizontalCentered="1"/>
  <pageMargins left="0.70800000429153442" right="0.70800000429153442" top="1.062000036239624" bottom="0.86599999666213989"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4.4"/>
  <cols>
    <col min="1" max="1" width="1.44140625" customWidth="1"/>
    <col min="2" max="2" width="27.44140625" customWidth="1"/>
    <col min="3" max="3" width="15.33203125" customWidth="1"/>
    <col min="4" max="4" width="20" customWidth="1"/>
    <col min="5" max="5" width="24.33203125" customWidth="1"/>
    <col min="6" max="6" width="20.44140625" customWidth="1"/>
    <col min="7" max="7" width="16.33203125" customWidth="1"/>
    <col min="8" max="8" width="1.44140625" customWidth="1"/>
  </cols>
  <sheetData>
    <row r="1" spans="1:8" ht="16.350000000000001" customHeight="1">
      <c r="A1" s="61"/>
      <c r="B1" s="41"/>
      <c r="C1" s="18"/>
      <c r="D1" s="18"/>
      <c r="E1" s="18"/>
      <c r="F1" s="18"/>
      <c r="G1" s="18"/>
      <c r="H1" s="62"/>
    </row>
    <row r="2" spans="1:8" ht="22.95" customHeight="1">
      <c r="A2" s="63"/>
      <c r="B2" s="104" t="s">
        <v>204</v>
      </c>
      <c r="C2" s="104"/>
      <c r="D2" s="104"/>
      <c r="E2" s="104"/>
      <c r="F2" s="104"/>
      <c r="G2" s="104"/>
      <c r="H2" s="64" t="s">
        <v>205</v>
      </c>
    </row>
    <row r="3" spans="1:8" ht="19.5" customHeight="1">
      <c r="A3" s="38"/>
      <c r="B3" s="111"/>
      <c r="C3" s="111"/>
      <c r="D3" s="21"/>
      <c r="E3" s="21"/>
      <c r="F3" s="21"/>
      <c r="G3" s="65" t="s">
        <v>4</v>
      </c>
      <c r="H3" s="66"/>
    </row>
    <row r="4" spans="1:8" ht="23.1" customHeight="1">
      <c r="A4" s="35"/>
      <c r="B4" s="114" t="s">
        <v>132</v>
      </c>
      <c r="C4" s="114" t="s">
        <v>206</v>
      </c>
      <c r="D4" s="114"/>
      <c r="E4" s="114"/>
      <c r="F4" s="114" t="s">
        <v>207</v>
      </c>
      <c r="G4" s="114" t="s">
        <v>208</v>
      </c>
      <c r="H4" s="35"/>
    </row>
    <row r="5" spans="1:8" ht="23.1" customHeight="1">
      <c r="A5" s="8"/>
      <c r="B5" s="114"/>
      <c r="C5" s="24" t="s">
        <v>209</v>
      </c>
      <c r="D5" s="24" t="s">
        <v>210</v>
      </c>
      <c r="E5" s="24" t="s">
        <v>211</v>
      </c>
      <c r="F5" s="114"/>
      <c r="G5" s="114"/>
      <c r="H5" s="67"/>
    </row>
    <row r="6" spans="1:8" ht="16.5" customHeight="1">
      <c r="A6" s="68"/>
      <c r="B6" s="29" t="s">
        <v>71</v>
      </c>
      <c r="C6" s="53"/>
      <c r="D6" s="53"/>
      <c r="E6" s="53"/>
      <c r="F6" s="53"/>
      <c r="G6" s="12"/>
      <c r="H6" s="68"/>
    </row>
    <row r="7" spans="1:8" ht="16.5" customHeight="1">
      <c r="A7" s="38"/>
      <c r="B7" s="26"/>
      <c r="C7" s="26"/>
      <c r="D7" s="26"/>
      <c r="E7" s="26"/>
      <c r="F7" s="26"/>
      <c r="G7" s="69"/>
      <c r="H7" s="38"/>
    </row>
    <row r="8" spans="1:8" ht="9.75" customHeight="1">
      <c r="A8" s="70"/>
      <c r="B8" s="44"/>
      <c r="C8" s="44"/>
      <c r="D8" s="44"/>
      <c r="E8" s="44"/>
      <c r="F8" s="44"/>
      <c r="G8" s="44"/>
      <c r="H8" s="71"/>
    </row>
  </sheetData>
  <mergeCells count="6">
    <mergeCell ref="B2:G2"/>
    <mergeCell ref="B3:C3"/>
    <mergeCell ref="B4:B5"/>
    <mergeCell ref="C4:E4"/>
    <mergeCell ref="F4:F5"/>
    <mergeCell ref="G4:G5"/>
  </mergeCells>
  <phoneticPr fontId="12" type="noConversion"/>
  <printOptions horizontalCentered="1"/>
  <pageMargins left="0.70800000429153442" right="0.70800000429153442" top="1.062000036239624" bottom="0.86599999666213989"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tabSelected="1" workbookViewId="0">
      <pane ySplit="5" topLeftCell="A42" activePane="bottomLeft" state="frozen"/>
      <selection pane="bottomLeft" activeCell="K3" sqref="K3"/>
    </sheetView>
  </sheetViews>
  <sheetFormatPr defaultColWidth="10" defaultRowHeight="14.4"/>
  <cols>
    <col min="1" max="1" width="1.44140625" customWidth="1"/>
    <col min="2" max="3" width="15.33203125" customWidth="1"/>
    <col min="4" max="4" width="12.21875" customWidth="1"/>
    <col min="5" max="5" width="10.44140625" customWidth="1"/>
    <col min="6" max="6" width="11.33203125" customWidth="1"/>
    <col min="7" max="9" width="12.21875" customWidth="1"/>
    <col min="10" max="10" width="33" customWidth="1"/>
    <col min="11" max="14" width="12.21875" customWidth="1"/>
    <col min="15" max="15" width="14" customWidth="1"/>
    <col min="16" max="16" width="12.21875" customWidth="1"/>
    <col min="17" max="17" width="1.44140625" customWidth="1"/>
    <col min="18" max="21" width="9.77734375" customWidth="1"/>
  </cols>
  <sheetData>
    <row r="1" spans="1:17" ht="16.350000000000001" customHeight="1">
      <c r="A1" s="72"/>
      <c r="B1" s="41"/>
      <c r="C1" s="33"/>
      <c r="D1" s="33"/>
      <c r="E1" s="33"/>
      <c r="F1" s="33"/>
      <c r="G1" s="33"/>
      <c r="H1" s="33"/>
      <c r="I1" s="33"/>
      <c r="J1" s="41"/>
      <c r="K1" s="33"/>
      <c r="L1" s="33"/>
      <c r="M1" s="33"/>
      <c r="N1" s="33"/>
      <c r="O1" s="33"/>
      <c r="P1" s="33"/>
      <c r="Q1" s="62"/>
    </row>
    <row r="2" spans="1:17" ht="22.95" customHeight="1">
      <c r="A2" s="73"/>
      <c r="B2" s="104" t="s">
        <v>212</v>
      </c>
      <c r="C2" s="104"/>
      <c r="D2" s="104"/>
      <c r="E2" s="104"/>
      <c r="F2" s="104"/>
      <c r="G2" s="104"/>
      <c r="H2" s="104"/>
      <c r="I2" s="104"/>
      <c r="J2" s="104"/>
      <c r="K2" s="104"/>
      <c r="L2" s="104"/>
      <c r="M2" s="104"/>
      <c r="N2" s="104"/>
      <c r="O2" s="104"/>
      <c r="P2" s="104"/>
      <c r="Q2" s="64"/>
    </row>
    <row r="3" spans="1:17" ht="19.5" customHeight="1">
      <c r="A3" s="74"/>
      <c r="B3" s="111"/>
      <c r="C3" s="111"/>
      <c r="D3" s="21"/>
      <c r="E3" s="21"/>
      <c r="F3" s="21"/>
      <c r="G3" s="21"/>
      <c r="H3" s="21"/>
      <c r="I3" s="21"/>
      <c r="J3" s="75"/>
      <c r="K3" s="75"/>
      <c r="L3" s="75"/>
      <c r="M3" s="75"/>
      <c r="N3" s="75"/>
      <c r="O3" s="117" t="s">
        <v>4</v>
      </c>
      <c r="P3" s="117"/>
      <c r="Q3" s="66"/>
    </row>
    <row r="4" spans="1:17" ht="23.1" customHeight="1">
      <c r="A4" s="76"/>
      <c r="B4" s="114" t="s">
        <v>172</v>
      </c>
      <c r="C4" s="114" t="s">
        <v>132</v>
      </c>
      <c r="D4" s="114" t="s">
        <v>213</v>
      </c>
      <c r="E4" s="114" t="s">
        <v>214</v>
      </c>
      <c r="F4" s="114" t="s">
        <v>215</v>
      </c>
      <c r="G4" s="114" t="s">
        <v>216</v>
      </c>
      <c r="H4" s="114" t="s">
        <v>217</v>
      </c>
      <c r="I4" s="114"/>
      <c r="J4" s="114" t="s">
        <v>218</v>
      </c>
      <c r="K4" s="114" t="s">
        <v>219</v>
      </c>
      <c r="L4" s="114" t="s">
        <v>220</v>
      </c>
      <c r="M4" s="114" t="s">
        <v>221</v>
      </c>
      <c r="N4" s="114" t="s">
        <v>222</v>
      </c>
      <c r="O4" s="114" t="s">
        <v>223</v>
      </c>
      <c r="P4" s="114" t="s">
        <v>224</v>
      </c>
      <c r="Q4" s="35"/>
    </row>
    <row r="5" spans="1:17" ht="23.1" customHeight="1">
      <c r="A5" s="77"/>
      <c r="B5" s="114"/>
      <c r="C5" s="114"/>
      <c r="D5" s="114"/>
      <c r="E5" s="114"/>
      <c r="F5" s="114"/>
      <c r="G5" s="114"/>
      <c r="H5" s="24" t="s">
        <v>225</v>
      </c>
      <c r="I5" s="24" t="s">
        <v>226</v>
      </c>
      <c r="J5" s="114"/>
      <c r="K5" s="114"/>
      <c r="L5" s="114"/>
      <c r="M5" s="114"/>
      <c r="N5" s="114"/>
      <c r="O5" s="114"/>
      <c r="P5" s="114"/>
      <c r="Q5" s="59"/>
    </row>
    <row r="6" spans="1:17" ht="37.950000000000003" customHeight="1">
      <c r="A6" s="118"/>
      <c r="B6" s="119" t="s">
        <v>138</v>
      </c>
      <c r="C6" s="119" t="s">
        <v>227</v>
      </c>
      <c r="D6" s="119" t="s">
        <v>228</v>
      </c>
      <c r="E6" s="119" t="s">
        <v>229</v>
      </c>
      <c r="F6" s="119" t="s">
        <v>230</v>
      </c>
      <c r="G6" s="120" t="s">
        <v>231</v>
      </c>
      <c r="H6" s="120" t="s">
        <v>231</v>
      </c>
      <c r="I6" s="120"/>
      <c r="J6" s="119" t="s">
        <v>232</v>
      </c>
      <c r="K6" s="26" t="s">
        <v>233</v>
      </c>
      <c r="L6" s="26" t="s">
        <v>234</v>
      </c>
      <c r="M6" s="26" t="s">
        <v>235</v>
      </c>
      <c r="N6" s="26" t="s">
        <v>236</v>
      </c>
      <c r="O6" s="26" t="s">
        <v>237</v>
      </c>
      <c r="P6" s="26" t="s">
        <v>238</v>
      </c>
      <c r="Q6" s="38"/>
    </row>
    <row r="7" spans="1:17" ht="37.950000000000003" customHeight="1">
      <c r="A7" s="118"/>
      <c r="B7" s="119"/>
      <c r="C7" s="119"/>
      <c r="D7" s="119"/>
      <c r="E7" s="119"/>
      <c r="F7" s="119"/>
      <c r="G7" s="120"/>
      <c r="H7" s="120"/>
      <c r="I7" s="120"/>
      <c r="J7" s="119"/>
      <c r="K7" s="26" t="s">
        <v>233</v>
      </c>
      <c r="L7" s="26" t="s">
        <v>234</v>
      </c>
      <c r="M7" s="26" t="s">
        <v>239</v>
      </c>
      <c r="N7" s="26" t="s">
        <v>240</v>
      </c>
      <c r="O7" s="26" t="s">
        <v>241</v>
      </c>
      <c r="P7" s="26" t="s">
        <v>238</v>
      </c>
      <c r="Q7" s="38"/>
    </row>
    <row r="8" spans="1:17" ht="50.1" customHeight="1">
      <c r="A8" s="118"/>
      <c r="B8" s="119"/>
      <c r="C8" s="119"/>
      <c r="D8" s="119"/>
      <c r="E8" s="119"/>
      <c r="F8" s="119"/>
      <c r="G8" s="120"/>
      <c r="H8" s="120"/>
      <c r="I8" s="120"/>
      <c r="J8" s="119"/>
      <c r="K8" s="26" t="s">
        <v>233</v>
      </c>
      <c r="L8" s="26" t="s">
        <v>234</v>
      </c>
      <c r="M8" s="26" t="s">
        <v>242</v>
      </c>
      <c r="N8" s="26" t="s">
        <v>240</v>
      </c>
      <c r="O8" s="26" t="s">
        <v>237</v>
      </c>
      <c r="P8" s="26" t="s">
        <v>238</v>
      </c>
      <c r="Q8" s="38"/>
    </row>
    <row r="9" spans="1:17" ht="16.5" customHeight="1">
      <c r="A9" s="118"/>
      <c r="B9" s="119"/>
      <c r="C9" s="119"/>
      <c r="D9" s="119"/>
      <c r="E9" s="119"/>
      <c r="F9" s="119"/>
      <c r="G9" s="120"/>
      <c r="H9" s="120"/>
      <c r="I9" s="120"/>
      <c r="J9" s="119"/>
      <c r="K9" s="26" t="s">
        <v>233</v>
      </c>
      <c r="L9" s="26" t="s">
        <v>234</v>
      </c>
      <c r="M9" s="26" t="s">
        <v>243</v>
      </c>
      <c r="N9" s="26" t="s">
        <v>240</v>
      </c>
      <c r="O9" s="26" t="s">
        <v>244</v>
      </c>
      <c r="P9" s="26" t="s">
        <v>245</v>
      </c>
      <c r="Q9" s="38"/>
    </row>
    <row r="10" spans="1:17" ht="50.1" customHeight="1">
      <c r="A10" s="118"/>
      <c r="B10" s="119"/>
      <c r="C10" s="119"/>
      <c r="D10" s="119"/>
      <c r="E10" s="119"/>
      <c r="F10" s="119"/>
      <c r="G10" s="120"/>
      <c r="H10" s="120"/>
      <c r="I10" s="120"/>
      <c r="J10" s="119"/>
      <c r="K10" s="26" t="s">
        <v>233</v>
      </c>
      <c r="L10" s="26" t="s">
        <v>234</v>
      </c>
      <c r="M10" s="26" t="s">
        <v>246</v>
      </c>
      <c r="N10" s="26" t="s">
        <v>247</v>
      </c>
      <c r="O10" s="26" t="s">
        <v>248</v>
      </c>
      <c r="P10" s="26" t="s">
        <v>238</v>
      </c>
      <c r="Q10" s="38"/>
    </row>
    <row r="11" spans="1:17" ht="37.950000000000003" customHeight="1">
      <c r="A11" s="118"/>
      <c r="B11" s="119"/>
      <c r="C11" s="119"/>
      <c r="D11" s="119"/>
      <c r="E11" s="119"/>
      <c r="F11" s="119"/>
      <c r="G11" s="120"/>
      <c r="H11" s="120"/>
      <c r="I11" s="120"/>
      <c r="J11" s="119"/>
      <c r="K11" s="26" t="s">
        <v>233</v>
      </c>
      <c r="L11" s="26" t="s">
        <v>234</v>
      </c>
      <c r="M11" s="26" t="s">
        <v>249</v>
      </c>
      <c r="N11" s="26" t="s">
        <v>240</v>
      </c>
      <c r="O11" s="26" t="s">
        <v>250</v>
      </c>
      <c r="P11" s="26" t="s">
        <v>238</v>
      </c>
      <c r="Q11" s="38"/>
    </row>
    <row r="12" spans="1:17" ht="50.1" customHeight="1">
      <c r="A12" s="118"/>
      <c r="B12" s="119"/>
      <c r="C12" s="119"/>
      <c r="D12" s="119"/>
      <c r="E12" s="119"/>
      <c r="F12" s="119"/>
      <c r="G12" s="120"/>
      <c r="H12" s="120"/>
      <c r="I12" s="120"/>
      <c r="J12" s="119"/>
      <c r="K12" s="26" t="s">
        <v>233</v>
      </c>
      <c r="L12" s="26" t="s">
        <v>234</v>
      </c>
      <c r="M12" s="26" t="s">
        <v>251</v>
      </c>
      <c r="N12" s="26" t="s">
        <v>252</v>
      </c>
      <c r="O12" s="26" t="s">
        <v>253</v>
      </c>
      <c r="P12" s="26" t="s">
        <v>238</v>
      </c>
      <c r="Q12" s="38"/>
    </row>
    <row r="13" spans="1:17" ht="50.1" customHeight="1">
      <c r="A13" s="118"/>
      <c r="B13" s="119"/>
      <c r="C13" s="119"/>
      <c r="D13" s="119"/>
      <c r="E13" s="119"/>
      <c r="F13" s="119"/>
      <c r="G13" s="120"/>
      <c r="H13" s="120"/>
      <c r="I13" s="120"/>
      <c r="J13" s="119"/>
      <c r="K13" s="26" t="s">
        <v>233</v>
      </c>
      <c r="L13" s="26" t="s">
        <v>234</v>
      </c>
      <c r="M13" s="26" t="s">
        <v>254</v>
      </c>
      <c r="N13" s="26" t="s">
        <v>240</v>
      </c>
      <c r="O13" s="26" t="s">
        <v>255</v>
      </c>
      <c r="P13" s="26" t="s">
        <v>238</v>
      </c>
      <c r="Q13" s="38"/>
    </row>
    <row r="14" spans="1:17" ht="24.9" customHeight="1">
      <c r="A14" s="118"/>
      <c r="B14" s="119"/>
      <c r="C14" s="119"/>
      <c r="D14" s="119"/>
      <c r="E14" s="119"/>
      <c r="F14" s="119"/>
      <c r="G14" s="120"/>
      <c r="H14" s="120"/>
      <c r="I14" s="120"/>
      <c r="J14" s="119"/>
      <c r="K14" s="26" t="s">
        <v>233</v>
      </c>
      <c r="L14" s="26" t="s">
        <v>234</v>
      </c>
      <c r="M14" s="26" t="s">
        <v>256</v>
      </c>
      <c r="N14" s="26" t="s">
        <v>240</v>
      </c>
      <c r="O14" s="26" t="s">
        <v>237</v>
      </c>
      <c r="P14" s="26" t="s">
        <v>238</v>
      </c>
      <c r="Q14" s="38"/>
    </row>
    <row r="15" spans="1:17" ht="50.1" customHeight="1">
      <c r="A15" s="118"/>
      <c r="B15" s="119"/>
      <c r="C15" s="119"/>
      <c r="D15" s="119"/>
      <c r="E15" s="119"/>
      <c r="F15" s="119"/>
      <c r="G15" s="120"/>
      <c r="H15" s="120"/>
      <c r="I15" s="120"/>
      <c r="J15" s="119"/>
      <c r="K15" s="26" t="s">
        <v>233</v>
      </c>
      <c r="L15" s="26" t="s">
        <v>234</v>
      </c>
      <c r="M15" s="26" t="s">
        <v>257</v>
      </c>
      <c r="N15" s="26" t="s">
        <v>252</v>
      </c>
      <c r="O15" s="26" t="s">
        <v>258</v>
      </c>
      <c r="P15" s="26" t="s">
        <v>238</v>
      </c>
      <c r="Q15" s="38"/>
    </row>
    <row r="16" spans="1:17" ht="16.5" customHeight="1">
      <c r="A16" s="118"/>
      <c r="B16" s="119"/>
      <c r="C16" s="119"/>
      <c r="D16" s="119"/>
      <c r="E16" s="119"/>
      <c r="F16" s="119"/>
      <c r="G16" s="120"/>
      <c r="H16" s="120"/>
      <c r="I16" s="120"/>
      <c r="J16" s="119"/>
      <c r="K16" s="26" t="s">
        <v>233</v>
      </c>
      <c r="L16" s="26" t="s">
        <v>259</v>
      </c>
      <c r="M16" s="26" t="s">
        <v>260</v>
      </c>
      <c r="N16" s="26" t="s">
        <v>252</v>
      </c>
      <c r="O16" s="26" t="s">
        <v>244</v>
      </c>
      <c r="P16" s="26" t="s">
        <v>245</v>
      </c>
      <c r="Q16" s="38"/>
    </row>
    <row r="17" spans="1:17" ht="37.950000000000003" customHeight="1">
      <c r="A17" s="118"/>
      <c r="B17" s="119"/>
      <c r="C17" s="119"/>
      <c r="D17" s="119"/>
      <c r="E17" s="119"/>
      <c r="F17" s="119"/>
      <c r="G17" s="120"/>
      <c r="H17" s="120"/>
      <c r="I17" s="120"/>
      <c r="J17" s="119"/>
      <c r="K17" s="26" t="s">
        <v>233</v>
      </c>
      <c r="L17" s="26" t="s">
        <v>259</v>
      </c>
      <c r="M17" s="26" t="s">
        <v>261</v>
      </c>
      <c r="N17" s="26" t="s">
        <v>252</v>
      </c>
      <c r="O17" s="26" t="s">
        <v>244</v>
      </c>
      <c r="P17" s="26" t="s">
        <v>245</v>
      </c>
      <c r="Q17" s="38"/>
    </row>
    <row r="18" spans="1:17" ht="37.950000000000003" customHeight="1">
      <c r="A18" s="118"/>
      <c r="B18" s="119"/>
      <c r="C18" s="119"/>
      <c r="D18" s="119"/>
      <c r="E18" s="119"/>
      <c r="F18" s="119"/>
      <c r="G18" s="120"/>
      <c r="H18" s="120"/>
      <c r="I18" s="120"/>
      <c r="J18" s="119"/>
      <c r="K18" s="26" t="s">
        <v>233</v>
      </c>
      <c r="L18" s="26" t="s">
        <v>259</v>
      </c>
      <c r="M18" s="26" t="s">
        <v>262</v>
      </c>
      <c r="N18" s="26" t="s">
        <v>252</v>
      </c>
      <c r="O18" s="26" t="s">
        <v>244</v>
      </c>
      <c r="P18" s="26" t="s">
        <v>263</v>
      </c>
      <c r="Q18" s="38"/>
    </row>
    <row r="19" spans="1:17" ht="37.950000000000003" customHeight="1">
      <c r="A19" s="118"/>
      <c r="B19" s="119"/>
      <c r="C19" s="119"/>
      <c r="D19" s="119"/>
      <c r="E19" s="119"/>
      <c r="F19" s="119"/>
      <c r="G19" s="120"/>
      <c r="H19" s="120"/>
      <c r="I19" s="120"/>
      <c r="J19" s="119"/>
      <c r="K19" s="26" t="s">
        <v>233</v>
      </c>
      <c r="L19" s="26" t="s">
        <v>259</v>
      </c>
      <c r="M19" s="26" t="s">
        <v>264</v>
      </c>
      <c r="N19" s="26" t="s">
        <v>252</v>
      </c>
      <c r="O19" s="26" t="s">
        <v>244</v>
      </c>
      <c r="P19" s="26" t="s">
        <v>245</v>
      </c>
      <c r="Q19" s="38"/>
    </row>
    <row r="20" spans="1:17" ht="63" customHeight="1">
      <c r="A20" s="118"/>
      <c r="B20" s="119"/>
      <c r="C20" s="119"/>
      <c r="D20" s="119"/>
      <c r="E20" s="119"/>
      <c r="F20" s="119"/>
      <c r="G20" s="120"/>
      <c r="H20" s="120"/>
      <c r="I20" s="120"/>
      <c r="J20" s="119"/>
      <c r="K20" s="26" t="s">
        <v>233</v>
      </c>
      <c r="L20" s="26" t="s">
        <v>259</v>
      </c>
      <c r="M20" s="26" t="s">
        <v>265</v>
      </c>
      <c r="N20" s="26" t="s">
        <v>240</v>
      </c>
      <c r="O20" s="26" t="s">
        <v>266</v>
      </c>
      <c r="P20" s="26" t="s">
        <v>267</v>
      </c>
      <c r="Q20" s="38"/>
    </row>
    <row r="21" spans="1:17" ht="24.9" customHeight="1">
      <c r="A21" s="118"/>
      <c r="B21" s="119"/>
      <c r="C21" s="119"/>
      <c r="D21" s="119"/>
      <c r="E21" s="119"/>
      <c r="F21" s="119"/>
      <c r="G21" s="120"/>
      <c r="H21" s="120"/>
      <c r="I21" s="120"/>
      <c r="J21" s="119"/>
      <c r="K21" s="26" t="s">
        <v>233</v>
      </c>
      <c r="L21" s="26" t="s">
        <v>259</v>
      </c>
      <c r="M21" s="26" t="s">
        <v>268</v>
      </c>
      <c r="N21" s="26" t="s">
        <v>252</v>
      </c>
      <c r="O21" s="26" t="s">
        <v>244</v>
      </c>
      <c r="P21" s="26" t="s">
        <v>267</v>
      </c>
      <c r="Q21" s="38"/>
    </row>
    <row r="22" spans="1:17" ht="50.1" customHeight="1">
      <c r="A22" s="118"/>
      <c r="B22" s="119"/>
      <c r="C22" s="119"/>
      <c r="D22" s="119"/>
      <c r="E22" s="119"/>
      <c r="F22" s="119"/>
      <c r="G22" s="120"/>
      <c r="H22" s="120"/>
      <c r="I22" s="120"/>
      <c r="J22" s="119"/>
      <c r="K22" s="26" t="s">
        <v>233</v>
      </c>
      <c r="L22" s="26" t="s">
        <v>259</v>
      </c>
      <c r="M22" s="26" t="s">
        <v>269</v>
      </c>
      <c r="N22" s="26" t="s">
        <v>252</v>
      </c>
      <c r="O22" s="26" t="s">
        <v>244</v>
      </c>
      <c r="P22" s="26" t="s">
        <v>270</v>
      </c>
      <c r="Q22" s="38"/>
    </row>
    <row r="23" spans="1:17" ht="63" customHeight="1">
      <c r="A23" s="118"/>
      <c r="B23" s="119"/>
      <c r="C23" s="119"/>
      <c r="D23" s="119"/>
      <c r="E23" s="119"/>
      <c r="F23" s="119"/>
      <c r="G23" s="120"/>
      <c r="H23" s="120"/>
      <c r="I23" s="120"/>
      <c r="J23" s="119"/>
      <c r="K23" s="26" t="s">
        <v>233</v>
      </c>
      <c r="L23" s="26" t="s">
        <v>259</v>
      </c>
      <c r="M23" s="26" t="s">
        <v>271</v>
      </c>
      <c r="N23" s="26" t="s">
        <v>252</v>
      </c>
      <c r="O23" s="26" t="s">
        <v>244</v>
      </c>
      <c r="P23" s="26" t="s">
        <v>245</v>
      </c>
      <c r="Q23" s="38"/>
    </row>
    <row r="24" spans="1:17" ht="37.950000000000003" customHeight="1">
      <c r="A24" s="118"/>
      <c r="B24" s="119"/>
      <c r="C24" s="119"/>
      <c r="D24" s="119"/>
      <c r="E24" s="119"/>
      <c r="F24" s="119"/>
      <c r="G24" s="120"/>
      <c r="H24" s="120"/>
      <c r="I24" s="120"/>
      <c r="J24" s="119"/>
      <c r="K24" s="26" t="s">
        <v>233</v>
      </c>
      <c r="L24" s="26" t="s">
        <v>259</v>
      </c>
      <c r="M24" s="26" t="s">
        <v>272</v>
      </c>
      <c r="N24" s="26" t="s">
        <v>252</v>
      </c>
      <c r="O24" s="26" t="s">
        <v>244</v>
      </c>
      <c r="P24" s="26" t="s">
        <v>267</v>
      </c>
      <c r="Q24" s="38"/>
    </row>
    <row r="25" spans="1:17" ht="63" customHeight="1">
      <c r="A25" s="118"/>
      <c r="B25" s="119"/>
      <c r="C25" s="119"/>
      <c r="D25" s="119"/>
      <c r="E25" s="119"/>
      <c r="F25" s="119"/>
      <c r="G25" s="120"/>
      <c r="H25" s="120"/>
      <c r="I25" s="120"/>
      <c r="J25" s="119"/>
      <c r="K25" s="26" t="s">
        <v>233</v>
      </c>
      <c r="L25" s="26" t="s">
        <v>259</v>
      </c>
      <c r="M25" s="26" t="s">
        <v>273</v>
      </c>
      <c r="N25" s="26" t="s">
        <v>252</v>
      </c>
      <c r="O25" s="26" t="s">
        <v>244</v>
      </c>
      <c r="P25" s="26" t="s">
        <v>270</v>
      </c>
      <c r="Q25" s="38"/>
    </row>
    <row r="26" spans="1:17" ht="24.9" customHeight="1">
      <c r="A26" s="118"/>
      <c r="B26" s="119"/>
      <c r="C26" s="119"/>
      <c r="D26" s="119"/>
      <c r="E26" s="119"/>
      <c r="F26" s="119"/>
      <c r="G26" s="120"/>
      <c r="H26" s="120"/>
      <c r="I26" s="120"/>
      <c r="J26" s="119"/>
      <c r="K26" s="26" t="s">
        <v>233</v>
      </c>
      <c r="L26" s="26" t="s">
        <v>259</v>
      </c>
      <c r="M26" s="26" t="s">
        <v>274</v>
      </c>
      <c r="N26" s="26" t="s">
        <v>252</v>
      </c>
      <c r="O26" s="26" t="s">
        <v>244</v>
      </c>
      <c r="P26" s="26" t="s">
        <v>245</v>
      </c>
      <c r="Q26" s="38"/>
    </row>
    <row r="27" spans="1:17" ht="37.950000000000003" customHeight="1">
      <c r="A27" s="118"/>
      <c r="B27" s="119"/>
      <c r="C27" s="119"/>
      <c r="D27" s="119"/>
      <c r="E27" s="119"/>
      <c r="F27" s="119"/>
      <c r="G27" s="120"/>
      <c r="H27" s="120"/>
      <c r="I27" s="120"/>
      <c r="J27" s="119"/>
      <c r="K27" s="26" t="s">
        <v>233</v>
      </c>
      <c r="L27" s="26" t="s">
        <v>259</v>
      </c>
      <c r="M27" s="26" t="s">
        <v>275</v>
      </c>
      <c r="N27" s="26" t="s">
        <v>252</v>
      </c>
      <c r="O27" s="26" t="s">
        <v>244</v>
      </c>
      <c r="P27" s="26" t="s">
        <v>245</v>
      </c>
      <c r="Q27" s="38"/>
    </row>
    <row r="28" spans="1:17" ht="50.1" customHeight="1">
      <c r="A28" s="118"/>
      <c r="B28" s="119"/>
      <c r="C28" s="119"/>
      <c r="D28" s="119"/>
      <c r="E28" s="119"/>
      <c r="F28" s="119"/>
      <c r="G28" s="120"/>
      <c r="H28" s="120"/>
      <c r="I28" s="120"/>
      <c r="J28" s="119"/>
      <c r="K28" s="26" t="s">
        <v>233</v>
      </c>
      <c r="L28" s="26" t="s">
        <v>276</v>
      </c>
      <c r="M28" s="26" t="s">
        <v>277</v>
      </c>
      <c r="N28" s="26" t="s">
        <v>252</v>
      </c>
      <c r="O28" s="26" t="s">
        <v>258</v>
      </c>
      <c r="P28" s="26" t="s">
        <v>238</v>
      </c>
      <c r="Q28" s="38"/>
    </row>
    <row r="29" spans="1:17" ht="50.1" customHeight="1">
      <c r="A29" s="118"/>
      <c r="B29" s="119"/>
      <c r="C29" s="119"/>
      <c r="D29" s="119"/>
      <c r="E29" s="119"/>
      <c r="F29" s="119"/>
      <c r="G29" s="120"/>
      <c r="H29" s="120"/>
      <c r="I29" s="120"/>
      <c r="J29" s="119"/>
      <c r="K29" s="26" t="s">
        <v>278</v>
      </c>
      <c r="L29" s="26" t="s">
        <v>279</v>
      </c>
      <c r="M29" s="26" t="s">
        <v>280</v>
      </c>
      <c r="N29" s="26" t="s">
        <v>281</v>
      </c>
      <c r="O29" s="26" t="s">
        <v>282</v>
      </c>
      <c r="P29" s="26"/>
      <c r="Q29" s="38"/>
    </row>
    <row r="30" spans="1:17" ht="37.950000000000003" customHeight="1">
      <c r="A30" s="118"/>
      <c r="B30" s="119"/>
      <c r="C30" s="119"/>
      <c r="D30" s="119"/>
      <c r="E30" s="119"/>
      <c r="F30" s="119"/>
      <c r="G30" s="120"/>
      <c r="H30" s="120"/>
      <c r="I30" s="120"/>
      <c r="J30" s="119"/>
      <c r="K30" s="26" t="s">
        <v>278</v>
      </c>
      <c r="L30" s="26" t="s">
        <v>279</v>
      </c>
      <c r="M30" s="26" t="s">
        <v>283</v>
      </c>
      <c r="N30" s="26" t="s">
        <v>240</v>
      </c>
      <c r="O30" s="26" t="s">
        <v>284</v>
      </c>
      <c r="P30" s="26" t="s">
        <v>238</v>
      </c>
      <c r="Q30" s="38"/>
    </row>
    <row r="31" spans="1:17" ht="50.1" customHeight="1">
      <c r="A31" s="118"/>
      <c r="B31" s="119"/>
      <c r="C31" s="119"/>
      <c r="D31" s="119"/>
      <c r="E31" s="119"/>
      <c r="F31" s="119"/>
      <c r="G31" s="120"/>
      <c r="H31" s="120"/>
      <c r="I31" s="120"/>
      <c r="J31" s="119"/>
      <c r="K31" s="26" t="s">
        <v>278</v>
      </c>
      <c r="L31" s="26" t="s">
        <v>279</v>
      </c>
      <c r="M31" s="26" t="s">
        <v>285</v>
      </c>
      <c r="N31" s="26" t="s">
        <v>281</v>
      </c>
      <c r="O31" s="26" t="s">
        <v>282</v>
      </c>
      <c r="P31" s="26"/>
      <c r="Q31" s="38"/>
    </row>
    <row r="32" spans="1:17" ht="50.1" customHeight="1">
      <c r="A32" s="118"/>
      <c r="B32" s="119"/>
      <c r="C32" s="119"/>
      <c r="D32" s="119"/>
      <c r="E32" s="119"/>
      <c r="F32" s="119"/>
      <c r="G32" s="120"/>
      <c r="H32" s="120"/>
      <c r="I32" s="120"/>
      <c r="J32" s="119"/>
      <c r="K32" s="26" t="s">
        <v>278</v>
      </c>
      <c r="L32" s="26" t="s">
        <v>286</v>
      </c>
      <c r="M32" s="26" t="s">
        <v>287</v>
      </c>
      <c r="N32" s="26" t="s">
        <v>281</v>
      </c>
      <c r="O32" s="26" t="s">
        <v>288</v>
      </c>
      <c r="P32" s="26"/>
      <c r="Q32" s="38"/>
    </row>
    <row r="33" spans="1:17" ht="37.950000000000003" customHeight="1">
      <c r="A33" s="118"/>
      <c r="B33" s="119"/>
      <c r="C33" s="119"/>
      <c r="D33" s="119"/>
      <c r="E33" s="119"/>
      <c r="F33" s="119"/>
      <c r="G33" s="120"/>
      <c r="H33" s="120"/>
      <c r="I33" s="120"/>
      <c r="J33" s="119"/>
      <c r="K33" s="26" t="s">
        <v>278</v>
      </c>
      <c r="L33" s="26" t="s">
        <v>286</v>
      </c>
      <c r="M33" s="26" t="s">
        <v>289</v>
      </c>
      <c r="N33" s="26" t="s">
        <v>281</v>
      </c>
      <c r="O33" s="26" t="s">
        <v>282</v>
      </c>
      <c r="P33" s="26"/>
      <c r="Q33" s="38"/>
    </row>
    <row r="34" spans="1:17" ht="24.9" customHeight="1">
      <c r="A34" s="118"/>
      <c r="B34" s="119"/>
      <c r="C34" s="119"/>
      <c r="D34" s="119"/>
      <c r="E34" s="119"/>
      <c r="F34" s="119"/>
      <c r="G34" s="120"/>
      <c r="H34" s="120"/>
      <c r="I34" s="120"/>
      <c r="J34" s="119"/>
      <c r="K34" s="26" t="s">
        <v>290</v>
      </c>
      <c r="L34" s="26" t="s">
        <v>291</v>
      </c>
      <c r="M34" s="26" t="s">
        <v>292</v>
      </c>
      <c r="N34" s="26" t="s">
        <v>247</v>
      </c>
      <c r="O34" s="26" t="s">
        <v>293</v>
      </c>
      <c r="P34" s="26" t="s">
        <v>294</v>
      </c>
      <c r="Q34" s="38"/>
    </row>
    <row r="35" spans="1:17" ht="16.5" customHeight="1">
      <c r="A35" s="118"/>
      <c r="B35" s="119"/>
      <c r="C35" s="119" t="s">
        <v>295</v>
      </c>
      <c r="D35" s="119" t="s">
        <v>228</v>
      </c>
      <c r="E35" s="119" t="s">
        <v>296</v>
      </c>
      <c r="F35" s="119" t="s">
        <v>297</v>
      </c>
      <c r="G35" s="120" t="s">
        <v>298</v>
      </c>
      <c r="H35" s="120" t="s">
        <v>298</v>
      </c>
      <c r="I35" s="120"/>
      <c r="J35" s="119" t="s">
        <v>299</v>
      </c>
      <c r="K35" s="26" t="s">
        <v>233</v>
      </c>
      <c r="L35" s="26" t="s">
        <v>259</v>
      </c>
      <c r="M35" s="26" t="s">
        <v>300</v>
      </c>
      <c r="N35" s="26" t="s">
        <v>240</v>
      </c>
      <c r="O35" s="26" t="s">
        <v>301</v>
      </c>
      <c r="P35" s="26" t="s">
        <v>302</v>
      </c>
      <c r="Q35" s="38"/>
    </row>
    <row r="36" spans="1:17" ht="24.9" customHeight="1">
      <c r="A36" s="118"/>
      <c r="B36" s="119"/>
      <c r="C36" s="119"/>
      <c r="D36" s="119"/>
      <c r="E36" s="119"/>
      <c r="F36" s="119"/>
      <c r="G36" s="120"/>
      <c r="H36" s="120"/>
      <c r="I36" s="120"/>
      <c r="J36" s="119"/>
      <c r="K36" s="26" t="s">
        <v>233</v>
      </c>
      <c r="L36" s="26" t="s">
        <v>259</v>
      </c>
      <c r="M36" s="26" t="s">
        <v>303</v>
      </c>
      <c r="N36" s="26" t="s">
        <v>240</v>
      </c>
      <c r="O36" s="26" t="s">
        <v>304</v>
      </c>
      <c r="P36" s="26" t="s">
        <v>302</v>
      </c>
      <c r="Q36" s="38"/>
    </row>
    <row r="37" spans="1:17" ht="16.5" customHeight="1">
      <c r="A37" s="118"/>
      <c r="B37" s="119"/>
      <c r="C37" s="119"/>
      <c r="D37" s="119"/>
      <c r="E37" s="119"/>
      <c r="F37" s="119"/>
      <c r="G37" s="120"/>
      <c r="H37" s="120"/>
      <c r="I37" s="120"/>
      <c r="J37" s="119"/>
      <c r="K37" s="26" t="s">
        <v>233</v>
      </c>
      <c r="L37" s="26" t="s">
        <v>259</v>
      </c>
      <c r="M37" s="26" t="s">
        <v>305</v>
      </c>
      <c r="N37" s="26" t="s">
        <v>240</v>
      </c>
      <c r="O37" s="26" t="s">
        <v>306</v>
      </c>
      <c r="P37" s="26" t="s">
        <v>307</v>
      </c>
      <c r="Q37" s="38"/>
    </row>
    <row r="38" spans="1:17" ht="24.9" customHeight="1">
      <c r="A38" s="118"/>
      <c r="B38" s="119"/>
      <c r="C38" s="119"/>
      <c r="D38" s="119"/>
      <c r="E38" s="119"/>
      <c r="F38" s="119"/>
      <c r="G38" s="120"/>
      <c r="H38" s="120"/>
      <c r="I38" s="120"/>
      <c r="J38" s="119"/>
      <c r="K38" s="26" t="s">
        <v>233</v>
      </c>
      <c r="L38" s="26" t="s">
        <v>259</v>
      </c>
      <c r="M38" s="26" t="s">
        <v>308</v>
      </c>
      <c r="N38" s="26" t="s">
        <v>240</v>
      </c>
      <c r="O38" s="26" t="s">
        <v>306</v>
      </c>
      <c r="P38" s="26" t="s">
        <v>245</v>
      </c>
      <c r="Q38" s="38"/>
    </row>
    <row r="39" spans="1:17" ht="24.9" customHeight="1">
      <c r="A39" s="118"/>
      <c r="B39" s="119"/>
      <c r="C39" s="119"/>
      <c r="D39" s="119"/>
      <c r="E39" s="119"/>
      <c r="F39" s="119"/>
      <c r="G39" s="120"/>
      <c r="H39" s="120"/>
      <c r="I39" s="120"/>
      <c r="J39" s="119"/>
      <c r="K39" s="26" t="s">
        <v>233</v>
      </c>
      <c r="L39" s="26" t="s">
        <v>276</v>
      </c>
      <c r="M39" s="26" t="s">
        <v>309</v>
      </c>
      <c r="N39" s="26" t="s">
        <v>281</v>
      </c>
      <c r="O39" s="26" t="s">
        <v>310</v>
      </c>
      <c r="P39" s="26" t="s">
        <v>311</v>
      </c>
      <c r="Q39" s="38"/>
    </row>
    <row r="40" spans="1:17" ht="50.1" customHeight="1">
      <c r="A40" s="118"/>
      <c r="B40" s="119"/>
      <c r="C40" s="119"/>
      <c r="D40" s="119"/>
      <c r="E40" s="119"/>
      <c r="F40" s="119"/>
      <c r="G40" s="120"/>
      <c r="H40" s="120"/>
      <c r="I40" s="120"/>
      <c r="J40" s="119"/>
      <c r="K40" s="26" t="s">
        <v>233</v>
      </c>
      <c r="L40" s="26" t="s">
        <v>234</v>
      </c>
      <c r="M40" s="26" t="s">
        <v>312</v>
      </c>
      <c r="N40" s="26" t="s">
        <v>281</v>
      </c>
      <c r="O40" s="26" t="s">
        <v>310</v>
      </c>
      <c r="P40" s="26" t="s">
        <v>311</v>
      </c>
      <c r="Q40" s="38"/>
    </row>
    <row r="41" spans="1:17" ht="24.9" customHeight="1">
      <c r="A41" s="118"/>
      <c r="B41" s="119"/>
      <c r="C41" s="119"/>
      <c r="D41" s="119"/>
      <c r="E41" s="119"/>
      <c r="F41" s="119"/>
      <c r="G41" s="120"/>
      <c r="H41" s="120"/>
      <c r="I41" s="120"/>
      <c r="J41" s="119"/>
      <c r="K41" s="26" t="s">
        <v>313</v>
      </c>
      <c r="L41" s="26" t="s">
        <v>314</v>
      </c>
      <c r="M41" s="26" t="s">
        <v>315</v>
      </c>
      <c r="N41" s="26" t="s">
        <v>281</v>
      </c>
      <c r="O41" s="26" t="s">
        <v>310</v>
      </c>
      <c r="P41" s="26" t="s">
        <v>311</v>
      </c>
      <c r="Q41" s="38"/>
    </row>
    <row r="42" spans="1:17" ht="63" customHeight="1">
      <c r="A42" s="118"/>
      <c r="B42" s="119"/>
      <c r="C42" s="119"/>
      <c r="D42" s="119"/>
      <c r="E42" s="119"/>
      <c r="F42" s="119"/>
      <c r="G42" s="120"/>
      <c r="H42" s="120"/>
      <c r="I42" s="120"/>
      <c r="J42" s="119"/>
      <c r="K42" s="26" t="s">
        <v>278</v>
      </c>
      <c r="L42" s="26" t="s">
        <v>316</v>
      </c>
      <c r="M42" s="26" t="s">
        <v>317</v>
      </c>
      <c r="N42" s="26" t="s">
        <v>281</v>
      </c>
      <c r="O42" s="26" t="s">
        <v>310</v>
      </c>
      <c r="P42" s="26" t="s">
        <v>311</v>
      </c>
      <c r="Q42" s="38"/>
    </row>
    <row r="43" spans="1:17" ht="50.1" customHeight="1">
      <c r="A43" s="118"/>
      <c r="B43" s="119"/>
      <c r="C43" s="119"/>
      <c r="D43" s="119"/>
      <c r="E43" s="119"/>
      <c r="F43" s="119"/>
      <c r="G43" s="120"/>
      <c r="H43" s="120"/>
      <c r="I43" s="120"/>
      <c r="J43" s="119"/>
      <c r="K43" s="26" t="s">
        <v>278</v>
      </c>
      <c r="L43" s="26" t="s">
        <v>279</v>
      </c>
      <c r="M43" s="26" t="s">
        <v>318</v>
      </c>
      <c r="N43" s="26" t="s">
        <v>281</v>
      </c>
      <c r="O43" s="26" t="s">
        <v>310</v>
      </c>
      <c r="P43" s="26" t="s">
        <v>311</v>
      </c>
      <c r="Q43" s="38"/>
    </row>
    <row r="44" spans="1:17" ht="16.5" customHeight="1">
      <c r="A44" s="118"/>
      <c r="B44" s="119"/>
      <c r="C44" s="119" t="s">
        <v>319</v>
      </c>
      <c r="D44" s="119" t="s">
        <v>228</v>
      </c>
      <c r="E44" s="119" t="s">
        <v>320</v>
      </c>
      <c r="F44" s="119" t="s">
        <v>321</v>
      </c>
      <c r="G44" s="120" t="s">
        <v>322</v>
      </c>
      <c r="H44" s="120" t="s">
        <v>322</v>
      </c>
      <c r="I44" s="120"/>
      <c r="J44" s="119" t="s">
        <v>323</v>
      </c>
      <c r="K44" s="26" t="s">
        <v>233</v>
      </c>
      <c r="L44" s="26" t="s">
        <v>259</v>
      </c>
      <c r="M44" s="26" t="s">
        <v>324</v>
      </c>
      <c r="N44" s="26" t="s">
        <v>252</v>
      </c>
      <c r="O44" s="26" t="s">
        <v>325</v>
      </c>
      <c r="P44" s="26" t="s">
        <v>326</v>
      </c>
      <c r="Q44" s="38"/>
    </row>
    <row r="45" spans="1:17" ht="16.5" customHeight="1">
      <c r="A45" s="118"/>
      <c r="B45" s="119"/>
      <c r="C45" s="119"/>
      <c r="D45" s="119"/>
      <c r="E45" s="119"/>
      <c r="F45" s="119"/>
      <c r="G45" s="120"/>
      <c r="H45" s="120"/>
      <c r="I45" s="120"/>
      <c r="J45" s="119"/>
      <c r="K45" s="26" t="s">
        <v>233</v>
      </c>
      <c r="L45" s="26" t="s">
        <v>259</v>
      </c>
      <c r="M45" s="26" t="s">
        <v>327</v>
      </c>
      <c r="N45" s="26" t="s">
        <v>240</v>
      </c>
      <c r="O45" s="26" t="s">
        <v>255</v>
      </c>
      <c r="P45" s="26" t="s">
        <v>302</v>
      </c>
      <c r="Q45" s="38"/>
    </row>
    <row r="46" spans="1:17" ht="16.5" customHeight="1">
      <c r="A46" s="118"/>
      <c r="B46" s="119"/>
      <c r="C46" s="119"/>
      <c r="D46" s="119"/>
      <c r="E46" s="119"/>
      <c r="F46" s="119"/>
      <c r="G46" s="120"/>
      <c r="H46" s="120"/>
      <c r="I46" s="120"/>
      <c r="J46" s="119"/>
      <c r="K46" s="26" t="s">
        <v>233</v>
      </c>
      <c r="L46" s="26" t="s">
        <v>259</v>
      </c>
      <c r="M46" s="26" t="s">
        <v>328</v>
      </c>
      <c r="N46" s="26" t="s">
        <v>240</v>
      </c>
      <c r="O46" s="26" t="s">
        <v>255</v>
      </c>
      <c r="P46" s="26" t="s">
        <v>329</v>
      </c>
      <c r="Q46" s="38"/>
    </row>
    <row r="47" spans="1:17" ht="16.5" customHeight="1">
      <c r="A47" s="118"/>
      <c r="B47" s="119"/>
      <c r="C47" s="119"/>
      <c r="D47" s="119"/>
      <c r="E47" s="119"/>
      <c r="F47" s="119"/>
      <c r="G47" s="120"/>
      <c r="H47" s="120"/>
      <c r="I47" s="120"/>
      <c r="J47" s="119"/>
      <c r="K47" s="26" t="s">
        <v>233</v>
      </c>
      <c r="L47" s="26" t="s">
        <v>259</v>
      </c>
      <c r="M47" s="26" t="s">
        <v>330</v>
      </c>
      <c r="N47" s="26" t="s">
        <v>240</v>
      </c>
      <c r="O47" s="26" t="s">
        <v>331</v>
      </c>
      <c r="P47" s="26" t="s">
        <v>329</v>
      </c>
      <c r="Q47" s="38"/>
    </row>
    <row r="48" spans="1:17" ht="24.9" customHeight="1">
      <c r="A48" s="118"/>
      <c r="B48" s="119"/>
      <c r="C48" s="119"/>
      <c r="D48" s="119"/>
      <c r="E48" s="119"/>
      <c r="F48" s="119"/>
      <c r="G48" s="120"/>
      <c r="H48" s="120"/>
      <c r="I48" s="120"/>
      <c r="J48" s="119"/>
      <c r="K48" s="26" t="s">
        <v>233</v>
      </c>
      <c r="L48" s="26" t="s">
        <v>276</v>
      </c>
      <c r="M48" s="26" t="s">
        <v>332</v>
      </c>
      <c r="N48" s="26" t="s">
        <v>281</v>
      </c>
      <c r="O48" s="26" t="s">
        <v>310</v>
      </c>
      <c r="P48" s="26"/>
      <c r="Q48" s="38"/>
    </row>
    <row r="49" spans="1:17" ht="24.9" customHeight="1">
      <c r="A49" s="118"/>
      <c r="B49" s="119"/>
      <c r="C49" s="119"/>
      <c r="D49" s="119"/>
      <c r="E49" s="119"/>
      <c r="F49" s="119"/>
      <c r="G49" s="120"/>
      <c r="H49" s="120"/>
      <c r="I49" s="120"/>
      <c r="J49" s="119"/>
      <c r="K49" s="26" t="s">
        <v>313</v>
      </c>
      <c r="L49" s="26" t="s">
        <v>314</v>
      </c>
      <c r="M49" s="26" t="s">
        <v>333</v>
      </c>
      <c r="N49" s="26" t="s">
        <v>281</v>
      </c>
      <c r="O49" s="26" t="s">
        <v>310</v>
      </c>
      <c r="P49" s="26"/>
      <c r="Q49" s="38"/>
    </row>
    <row r="50" spans="1:17" ht="50.1" customHeight="1">
      <c r="A50" s="118"/>
      <c r="B50" s="119"/>
      <c r="C50" s="119"/>
      <c r="D50" s="119"/>
      <c r="E50" s="119"/>
      <c r="F50" s="119"/>
      <c r="G50" s="120"/>
      <c r="H50" s="120"/>
      <c r="I50" s="120"/>
      <c r="J50" s="119"/>
      <c r="K50" s="26" t="s">
        <v>278</v>
      </c>
      <c r="L50" s="26" t="s">
        <v>279</v>
      </c>
      <c r="M50" s="26" t="s">
        <v>334</v>
      </c>
      <c r="N50" s="26" t="s">
        <v>281</v>
      </c>
      <c r="O50" s="26" t="s">
        <v>310</v>
      </c>
      <c r="P50" s="26"/>
      <c r="Q50" s="38"/>
    </row>
    <row r="51" spans="1:17" ht="24.9" customHeight="1">
      <c r="A51" s="118"/>
      <c r="B51" s="119"/>
      <c r="C51" s="119" t="s">
        <v>335</v>
      </c>
      <c r="D51" s="119" t="s">
        <v>228</v>
      </c>
      <c r="E51" s="119" t="s">
        <v>336</v>
      </c>
      <c r="F51" s="119" t="s">
        <v>337</v>
      </c>
      <c r="G51" s="120" t="s">
        <v>338</v>
      </c>
      <c r="H51" s="120"/>
      <c r="I51" s="120" t="s">
        <v>338</v>
      </c>
      <c r="J51" s="119" t="s">
        <v>339</v>
      </c>
      <c r="K51" s="26" t="s">
        <v>313</v>
      </c>
      <c r="L51" s="26" t="s">
        <v>314</v>
      </c>
      <c r="M51" s="26" t="s">
        <v>340</v>
      </c>
      <c r="N51" s="26" t="s">
        <v>281</v>
      </c>
      <c r="O51" s="26" t="s">
        <v>341</v>
      </c>
      <c r="P51" s="26" t="s">
        <v>329</v>
      </c>
      <c r="Q51" s="38"/>
    </row>
    <row r="52" spans="1:17" ht="16.5" customHeight="1">
      <c r="A52" s="118"/>
      <c r="B52" s="119"/>
      <c r="C52" s="119"/>
      <c r="D52" s="119"/>
      <c r="E52" s="119"/>
      <c r="F52" s="119"/>
      <c r="G52" s="120"/>
      <c r="H52" s="120"/>
      <c r="I52" s="120"/>
      <c r="J52" s="119"/>
      <c r="K52" s="26" t="s">
        <v>233</v>
      </c>
      <c r="L52" s="26" t="s">
        <v>276</v>
      </c>
      <c r="M52" s="26" t="s">
        <v>342</v>
      </c>
      <c r="N52" s="26" t="s">
        <v>240</v>
      </c>
      <c r="O52" s="26" t="s">
        <v>284</v>
      </c>
      <c r="P52" s="26" t="s">
        <v>238</v>
      </c>
      <c r="Q52" s="38"/>
    </row>
    <row r="53" spans="1:17" ht="16.5" customHeight="1">
      <c r="A53" s="118"/>
      <c r="B53" s="119"/>
      <c r="C53" s="119"/>
      <c r="D53" s="119"/>
      <c r="E53" s="119"/>
      <c r="F53" s="119"/>
      <c r="G53" s="120"/>
      <c r="H53" s="120"/>
      <c r="I53" s="120"/>
      <c r="J53" s="119"/>
      <c r="K53" s="26" t="s">
        <v>233</v>
      </c>
      <c r="L53" s="26" t="s">
        <v>234</v>
      </c>
      <c r="M53" s="26" t="s">
        <v>343</v>
      </c>
      <c r="N53" s="26" t="s">
        <v>240</v>
      </c>
      <c r="O53" s="26" t="s">
        <v>344</v>
      </c>
      <c r="P53" s="26" t="s">
        <v>238</v>
      </c>
      <c r="Q53" s="38"/>
    </row>
    <row r="54" spans="1:17" ht="16.5" customHeight="1">
      <c r="A54" s="118"/>
      <c r="B54" s="119"/>
      <c r="C54" s="119"/>
      <c r="D54" s="119"/>
      <c r="E54" s="119"/>
      <c r="F54" s="119"/>
      <c r="G54" s="120"/>
      <c r="H54" s="120"/>
      <c r="I54" s="120"/>
      <c r="J54" s="119"/>
      <c r="K54" s="26" t="s">
        <v>233</v>
      </c>
      <c r="L54" s="26" t="s">
        <v>259</v>
      </c>
      <c r="M54" s="26" t="s">
        <v>345</v>
      </c>
      <c r="N54" s="26" t="s">
        <v>240</v>
      </c>
      <c r="O54" s="26" t="s">
        <v>346</v>
      </c>
      <c r="P54" s="26" t="s">
        <v>270</v>
      </c>
      <c r="Q54" s="38"/>
    </row>
    <row r="55" spans="1:17" ht="16.5" customHeight="1">
      <c r="A55" s="118"/>
      <c r="B55" s="119"/>
      <c r="C55" s="119"/>
      <c r="D55" s="119"/>
      <c r="E55" s="119"/>
      <c r="F55" s="119"/>
      <c r="G55" s="120"/>
      <c r="H55" s="120"/>
      <c r="I55" s="120"/>
      <c r="J55" s="119"/>
      <c r="K55" s="26" t="s">
        <v>278</v>
      </c>
      <c r="L55" s="26" t="s">
        <v>347</v>
      </c>
      <c r="M55" s="26" t="s">
        <v>348</v>
      </c>
      <c r="N55" s="26" t="s">
        <v>240</v>
      </c>
      <c r="O55" s="26" t="s">
        <v>349</v>
      </c>
      <c r="P55" s="26" t="s">
        <v>294</v>
      </c>
      <c r="Q55" s="38"/>
    </row>
    <row r="56" spans="1:17" ht="16.5" customHeight="1">
      <c r="A56" s="118"/>
      <c r="B56" s="119"/>
      <c r="C56" s="119"/>
      <c r="D56" s="119"/>
      <c r="E56" s="119"/>
      <c r="F56" s="119"/>
      <c r="G56" s="120"/>
      <c r="H56" s="120"/>
      <c r="I56" s="120"/>
      <c r="J56" s="119"/>
      <c r="K56" s="26" t="s">
        <v>290</v>
      </c>
      <c r="L56" s="26" t="s">
        <v>291</v>
      </c>
      <c r="M56" s="26" t="s">
        <v>350</v>
      </c>
      <c r="N56" s="26" t="s">
        <v>247</v>
      </c>
      <c r="O56" s="26" t="s">
        <v>351</v>
      </c>
      <c r="P56" s="26" t="s">
        <v>294</v>
      </c>
      <c r="Q56" s="38"/>
    </row>
    <row r="57" spans="1:17" ht="37.950000000000003" customHeight="1">
      <c r="A57" s="118"/>
      <c r="B57" s="119"/>
      <c r="C57" s="119" t="s">
        <v>352</v>
      </c>
      <c r="D57" s="119" t="s">
        <v>228</v>
      </c>
      <c r="E57" s="119" t="s">
        <v>353</v>
      </c>
      <c r="F57" s="119" t="s">
        <v>354</v>
      </c>
      <c r="G57" s="120" t="s">
        <v>355</v>
      </c>
      <c r="H57" s="120" t="s">
        <v>355</v>
      </c>
      <c r="I57" s="120"/>
      <c r="J57" s="119" t="s">
        <v>356</v>
      </c>
      <c r="K57" s="26" t="s">
        <v>233</v>
      </c>
      <c r="L57" s="26" t="s">
        <v>259</v>
      </c>
      <c r="M57" s="26" t="s">
        <v>357</v>
      </c>
      <c r="N57" s="26" t="s">
        <v>252</v>
      </c>
      <c r="O57" s="26" t="s">
        <v>244</v>
      </c>
      <c r="P57" s="26" t="s">
        <v>245</v>
      </c>
      <c r="Q57" s="38"/>
    </row>
    <row r="58" spans="1:17" ht="24.9" customHeight="1">
      <c r="A58" s="118"/>
      <c r="B58" s="119"/>
      <c r="C58" s="119"/>
      <c r="D58" s="119"/>
      <c r="E58" s="119"/>
      <c r="F58" s="119"/>
      <c r="G58" s="120"/>
      <c r="H58" s="120"/>
      <c r="I58" s="120"/>
      <c r="J58" s="119"/>
      <c r="K58" s="26" t="s">
        <v>233</v>
      </c>
      <c r="L58" s="26" t="s">
        <v>259</v>
      </c>
      <c r="M58" s="26" t="s">
        <v>358</v>
      </c>
      <c r="N58" s="26" t="s">
        <v>252</v>
      </c>
      <c r="O58" s="26" t="s">
        <v>244</v>
      </c>
      <c r="P58" s="26" t="s">
        <v>245</v>
      </c>
      <c r="Q58" s="38"/>
    </row>
    <row r="59" spans="1:17" ht="50.1" customHeight="1">
      <c r="A59" s="118"/>
      <c r="B59" s="119"/>
      <c r="C59" s="119"/>
      <c r="D59" s="119"/>
      <c r="E59" s="119"/>
      <c r="F59" s="119"/>
      <c r="G59" s="120"/>
      <c r="H59" s="120"/>
      <c r="I59" s="120"/>
      <c r="J59" s="119"/>
      <c r="K59" s="26" t="s">
        <v>233</v>
      </c>
      <c r="L59" s="26" t="s">
        <v>259</v>
      </c>
      <c r="M59" s="26" t="s">
        <v>359</v>
      </c>
      <c r="N59" s="26" t="s">
        <v>252</v>
      </c>
      <c r="O59" s="26" t="s">
        <v>244</v>
      </c>
      <c r="P59" s="26" t="s">
        <v>245</v>
      </c>
      <c r="Q59" s="38"/>
    </row>
    <row r="60" spans="1:17" ht="63" customHeight="1">
      <c r="A60" s="118"/>
      <c r="B60" s="119"/>
      <c r="C60" s="119"/>
      <c r="D60" s="119"/>
      <c r="E60" s="119"/>
      <c r="F60" s="119"/>
      <c r="G60" s="120"/>
      <c r="H60" s="120"/>
      <c r="I60" s="120"/>
      <c r="J60" s="119"/>
      <c r="K60" s="26" t="s">
        <v>233</v>
      </c>
      <c r="L60" s="26" t="s">
        <v>259</v>
      </c>
      <c r="M60" s="26" t="s">
        <v>360</v>
      </c>
      <c r="N60" s="26" t="s">
        <v>252</v>
      </c>
      <c r="O60" s="26" t="s">
        <v>244</v>
      </c>
      <c r="P60" s="26" t="s">
        <v>245</v>
      </c>
      <c r="Q60" s="38"/>
    </row>
    <row r="61" spans="1:17" ht="16.5" customHeight="1">
      <c r="A61" s="118"/>
      <c r="B61" s="119"/>
      <c r="C61" s="119"/>
      <c r="D61" s="119"/>
      <c r="E61" s="119"/>
      <c r="F61" s="119"/>
      <c r="G61" s="120"/>
      <c r="H61" s="120"/>
      <c r="I61" s="120"/>
      <c r="J61" s="119"/>
      <c r="K61" s="26" t="s">
        <v>233</v>
      </c>
      <c r="L61" s="26" t="s">
        <v>234</v>
      </c>
      <c r="M61" s="26" t="s">
        <v>361</v>
      </c>
      <c r="N61" s="26" t="s">
        <v>252</v>
      </c>
      <c r="O61" s="26" t="s">
        <v>258</v>
      </c>
      <c r="P61" s="26" t="s">
        <v>238</v>
      </c>
      <c r="Q61" s="38"/>
    </row>
    <row r="62" spans="1:17" ht="24.9" customHeight="1">
      <c r="A62" s="118"/>
      <c r="B62" s="119"/>
      <c r="C62" s="119"/>
      <c r="D62" s="119"/>
      <c r="E62" s="119"/>
      <c r="F62" s="119"/>
      <c r="G62" s="120"/>
      <c r="H62" s="120"/>
      <c r="I62" s="120"/>
      <c r="J62" s="119"/>
      <c r="K62" s="26" t="s">
        <v>233</v>
      </c>
      <c r="L62" s="26" t="s">
        <v>234</v>
      </c>
      <c r="M62" s="26" t="s">
        <v>362</v>
      </c>
      <c r="N62" s="26" t="s">
        <v>281</v>
      </c>
      <c r="O62" s="26" t="s">
        <v>363</v>
      </c>
      <c r="P62" s="26" t="s">
        <v>311</v>
      </c>
      <c r="Q62" s="38"/>
    </row>
    <row r="63" spans="1:17" ht="24.9" customHeight="1">
      <c r="A63" s="118"/>
      <c r="B63" s="119"/>
      <c r="C63" s="119"/>
      <c r="D63" s="119"/>
      <c r="E63" s="119"/>
      <c r="F63" s="119"/>
      <c r="G63" s="120"/>
      <c r="H63" s="120"/>
      <c r="I63" s="120"/>
      <c r="J63" s="119"/>
      <c r="K63" s="26" t="s">
        <v>233</v>
      </c>
      <c r="L63" s="26" t="s">
        <v>276</v>
      </c>
      <c r="M63" s="26" t="s">
        <v>364</v>
      </c>
      <c r="N63" s="26" t="s">
        <v>252</v>
      </c>
      <c r="O63" s="26" t="s">
        <v>258</v>
      </c>
      <c r="P63" s="26" t="s">
        <v>238</v>
      </c>
      <c r="Q63" s="38"/>
    </row>
    <row r="64" spans="1:17" ht="16.5" customHeight="1">
      <c r="A64" s="118"/>
      <c r="B64" s="119"/>
      <c r="C64" s="119"/>
      <c r="D64" s="119"/>
      <c r="E64" s="119"/>
      <c r="F64" s="119"/>
      <c r="G64" s="120"/>
      <c r="H64" s="120"/>
      <c r="I64" s="120"/>
      <c r="J64" s="119"/>
      <c r="K64" s="26" t="s">
        <v>278</v>
      </c>
      <c r="L64" s="26" t="s">
        <v>316</v>
      </c>
      <c r="M64" s="26" t="s">
        <v>365</v>
      </c>
      <c r="N64" s="26" t="s">
        <v>281</v>
      </c>
      <c r="O64" s="26" t="s">
        <v>366</v>
      </c>
      <c r="P64" s="26" t="s">
        <v>311</v>
      </c>
      <c r="Q64" s="38"/>
    </row>
    <row r="65" spans="1:17" ht="50.1" customHeight="1">
      <c r="A65" s="118"/>
      <c r="B65" s="119"/>
      <c r="C65" s="119"/>
      <c r="D65" s="119"/>
      <c r="E65" s="119"/>
      <c r="F65" s="119"/>
      <c r="G65" s="120"/>
      <c r="H65" s="120"/>
      <c r="I65" s="120"/>
      <c r="J65" s="119"/>
      <c r="K65" s="26" t="s">
        <v>278</v>
      </c>
      <c r="L65" s="26" t="s">
        <v>286</v>
      </c>
      <c r="M65" s="26" t="s">
        <v>367</v>
      </c>
      <c r="N65" s="26" t="s">
        <v>281</v>
      </c>
      <c r="O65" s="26" t="s">
        <v>368</v>
      </c>
      <c r="P65" s="26" t="s">
        <v>311</v>
      </c>
      <c r="Q65" s="38"/>
    </row>
    <row r="66" spans="1:17" ht="24.9" customHeight="1">
      <c r="A66" s="118"/>
      <c r="B66" s="119"/>
      <c r="C66" s="119"/>
      <c r="D66" s="119"/>
      <c r="E66" s="119"/>
      <c r="F66" s="119"/>
      <c r="G66" s="120"/>
      <c r="H66" s="120"/>
      <c r="I66" s="120"/>
      <c r="J66" s="119"/>
      <c r="K66" s="26" t="s">
        <v>278</v>
      </c>
      <c r="L66" s="26" t="s">
        <v>279</v>
      </c>
      <c r="M66" s="26" t="s">
        <v>369</v>
      </c>
      <c r="N66" s="26" t="s">
        <v>281</v>
      </c>
      <c r="O66" s="26" t="s">
        <v>370</v>
      </c>
      <c r="P66" s="26" t="s">
        <v>311</v>
      </c>
      <c r="Q66" s="38"/>
    </row>
    <row r="67" spans="1:17" ht="24.9" customHeight="1">
      <c r="A67" s="118"/>
      <c r="B67" s="119"/>
      <c r="C67" s="119"/>
      <c r="D67" s="119"/>
      <c r="E67" s="119"/>
      <c r="F67" s="119"/>
      <c r="G67" s="120"/>
      <c r="H67" s="120"/>
      <c r="I67" s="120"/>
      <c r="J67" s="119"/>
      <c r="K67" s="26" t="s">
        <v>313</v>
      </c>
      <c r="L67" s="26" t="s">
        <v>314</v>
      </c>
      <c r="M67" s="26" t="s">
        <v>371</v>
      </c>
      <c r="N67" s="26" t="s">
        <v>240</v>
      </c>
      <c r="O67" s="26" t="s">
        <v>253</v>
      </c>
      <c r="P67" s="26" t="s">
        <v>238</v>
      </c>
      <c r="Q67" s="38"/>
    </row>
    <row r="68" spans="1:17" ht="24.9" customHeight="1">
      <c r="A68" s="118"/>
      <c r="B68" s="119"/>
      <c r="C68" s="119"/>
      <c r="D68" s="119"/>
      <c r="E68" s="119"/>
      <c r="F68" s="119"/>
      <c r="G68" s="120"/>
      <c r="H68" s="120"/>
      <c r="I68" s="120"/>
      <c r="J68" s="119"/>
      <c r="K68" s="26" t="s">
        <v>290</v>
      </c>
      <c r="L68" s="26" t="s">
        <v>291</v>
      </c>
      <c r="M68" s="26" t="s">
        <v>292</v>
      </c>
      <c r="N68" s="26" t="s">
        <v>247</v>
      </c>
      <c r="O68" s="26" t="s">
        <v>372</v>
      </c>
      <c r="P68" s="26" t="s">
        <v>294</v>
      </c>
      <c r="Q68" s="38"/>
    </row>
    <row r="69" spans="1:17" ht="143.4" customHeight="1">
      <c r="A69" s="118"/>
      <c r="B69" s="119"/>
      <c r="C69" s="119" t="s">
        <v>373</v>
      </c>
      <c r="D69" s="119" t="s">
        <v>228</v>
      </c>
      <c r="E69" s="119" t="s">
        <v>374</v>
      </c>
      <c r="F69" s="119" t="s">
        <v>375</v>
      </c>
      <c r="G69" s="120" t="s">
        <v>128</v>
      </c>
      <c r="H69" s="120"/>
      <c r="I69" s="120" t="s">
        <v>128</v>
      </c>
      <c r="J69" s="119" t="s">
        <v>2</v>
      </c>
      <c r="K69" s="26" t="s">
        <v>290</v>
      </c>
      <c r="L69" s="26" t="s">
        <v>291</v>
      </c>
      <c r="M69" s="26" t="s">
        <v>376</v>
      </c>
      <c r="N69" s="26" t="s">
        <v>247</v>
      </c>
      <c r="O69" s="26" t="s">
        <v>377</v>
      </c>
      <c r="P69" s="26" t="s">
        <v>294</v>
      </c>
      <c r="Q69" s="38"/>
    </row>
    <row r="70" spans="1:17" ht="143.4" customHeight="1">
      <c r="A70" s="118"/>
      <c r="B70" s="119"/>
      <c r="C70" s="119"/>
      <c r="D70" s="119"/>
      <c r="E70" s="119"/>
      <c r="F70" s="119"/>
      <c r="G70" s="120"/>
      <c r="H70" s="120"/>
      <c r="I70" s="120"/>
      <c r="J70" s="119"/>
      <c r="K70" s="26" t="s">
        <v>278</v>
      </c>
      <c r="L70" s="26" t="s">
        <v>347</v>
      </c>
      <c r="M70" s="26" t="s">
        <v>378</v>
      </c>
      <c r="N70" s="26" t="s">
        <v>240</v>
      </c>
      <c r="O70" s="26" t="s">
        <v>377</v>
      </c>
      <c r="P70" s="26" t="s">
        <v>294</v>
      </c>
      <c r="Q70" s="38"/>
    </row>
    <row r="71" spans="1:17" ht="143.4" customHeight="1">
      <c r="A71" s="118"/>
      <c r="B71" s="119"/>
      <c r="C71" s="119"/>
      <c r="D71" s="119"/>
      <c r="E71" s="119"/>
      <c r="F71" s="119"/>
      <c r="G71" s="120"/>
      <c r="H71" s="120"/>
      <c r="I71" s="120"/>
      <c r="J71" s="119"/>
      <c r="K71" s="26" t="s">
        <v>233</v>
      </c>
      <c r="L71" s="26" t="s">
        <v>259</v>
      </c>
      <c r="M71" s="26" t="s">
        <v>379</v>
      </c>
      <c r="N71" s="26" t="s">
        <v>240</v>
      </c>
      <c r="O71" s="26" t="s">
        <v>258</v>
      </c>
      <c r="P71" s="26" t="s">
        <v>380</v>
      </c>
      <c r="Q71" s="38"/>
    </row>
    <row r="72" spans="1:17" ht="9.75" customHeight="1">
      <c r="B72" s="44"/>
      <c r="C72" s="44"/>
      <c r="D72" s="44"/>
      <c r="E72" s="44"/>
      <c r="F72" s="44"/>
      <c r="G72" s="44"/>
      <c r="H72" s="44"/>
      <c r="I72" s="44"/>
      <c r="J72" s="44"/>
      <c r="K72" s="44"/>
      <c r="L72" s="44"/>
      <c r="M72" s="44"/>
      <c r="N72" s="44"/>
      <c r="O72" s="44"/>
      <c r="P72" s="44"/>
      <c r="Q72" s="71"/>
    </row>
  </sheetData>
  <mergeCells count="67">
    <mergeCell ref="H69:H71"/>
    <mergeCell ref="I69:I71"/>
    <mergeCell ref="J69:J71"/>
    <mergeCell ref="C69:C71"/>
    <mergeCell ref="D69:D71"/>
    <mergeCell ref="E69:E71"/>
    <mergeCell ref="F69:F71"/>
    <mergeCell ref="G69:G71"/>
    <mergeCell ref="H51:H56"/>
    <mergeCell ref="I51:I56"/>
    <mergeCell ref="J51:J56"/>
    <mergeCell ref="C57:C68"/>
    <mergeCell ref="D57:D68"/>
    <mergeCell ref="E57:E68"/>
    <mergeCell ref="F57:F68"/>
    <mergeCell ref="G57:G68"/>
    <mergeCell ref="H57:H68"/>
    <mergeCell ref="I57:I68"/>
    <mergeCell ref="J57:J68"/>
    <mergeCell ref="C51:C56"/>
    <mergeCell ref="D51:D56"/>
    <mergeCell ref="E51:E56"/>
    <mergeCell ref="F51:F56"/>
    <mergeCell ref="G51:G56"/>
    <mergeCell ref="H35:H43"/>
    <mergeCell ref="I35:I43"/>
    <mergeCell ref="J35:J43"/>
    <mergeCell ref="C44:C50"/>
    <mergeCell ref="D44:D50"/>
    <mergeCell ref="E44:E50"/>
    <mergeCell ref="F44:F50"/>
    <mergeCell ref="G44:G50"/>
    <mergeCell ref="H44:H50"/>
    <mergeCell ref="I44:I50"/>
    <mergeCell ref="J44:J50"/>
    <mergeCell ref="P4:P5"/>
    <mergeCell ref="A6:A71"/>
    <mergeCell ref="B6:B71"/>
    <mergeCell ref="C6:C34"/>
    <mergeCell ref="D6:D34"/>
    <mergeCell ref="E6:E34"/>
    <mergeCell ref="F6:F34"/>
    <mergeCell ref="G6:G34"/>
    <mergeCell ref="H6:H34"/>
    <mergeCell ref="I6:I34"/>
    <mergeCell ref="J6:J34"/>
    <mergeCell ref="C35:C43"/>
    <mergeCell ref="D35:D43"/>
    <mergeCell ref="E35:E43"/>
    <mergeCell ref="F35:F43"/>
    <mergeCell ref="G35:G43"/>
    <mergeCell ref="B2:P2"/>
    <mergeCell ref="B3:C3"/>
    <mergeCell ref="O3:P3"/>
    <mergeCell ref="B4:B5"/>
    <mergeCell ref="C4:C5"/>
    <mergeCell ref="D4:D5"/>
    <mergeCell ref="E4:E5"/>
    <mergeCell ref="F4:F5"/>
    <mergeCell ref="G4:G5"/>
    <mergeCell ref="H4:I4"/>
    <mergeCell ref="J4:J5"/>
    <mergeCell ref="K4:K5"/>
    <mergeCell ref="L4:L5"/>
    <mergeCell ref="M4:M5"/>
    <mergeCell ref="N4:N5"/>
    <mergeCell ref="O4:O5"/>
  </mergeCells>
  <phoneticPr fontId="12" type="noConversion"/>
  <printOptions horizontalCentered="1"/>
  <pageMargins left="0.70800000429153442" right="0.70800000429153442" top="1.062000036239624" bottom="0.86599999666213989"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workbookViewId="0">
      <pane ySplit="5" topLeftCell="A6" activePane="bottomLeft" state="frozen"/>
      <selection pane="bottomLeft" activeCell="P8" activeCellId="1" sqref="F8 P8"/>
    </sheetView>
  </sheetViews>
  <sheetFormatPr defaultColWidth="10" defaultRowHeight="14.4"/>
  <cols>
    <col min="1" max="1" width="1.44140625" customWidth="1"/>
    <col min="2" max="2" width="12" customWidth="1"/>
    <col min="3" max="3" width="30.77734375" customWidth="1"/>
    <col min="4" max="4" width="14" customWidth="1"/>
    <col min="5" max="6" width="13.88671875" customWidth="1"/>
    <col min="7" max="7" width="8.88671875" customWidth="1"/>
    <col min="8" max="8" width="7.88671875" customWidth="1"/>
    <col min="9" max="9" width="9.77734375" customWidth="1"/>
    <col min="10" max="10" width="12.77734375" customWidth="1"/>
    <col min="11" max="13" width="12.21875" customWidth="1"/>
    <col min="14" max="14" width="11.6640625" bestFit="1" customWidth="1"/>
    <col min="15" max="15" width="13.88671875" bestFit="1" customWidth="1"/>
    <col min="16" max="19" width="12.21875" customWidth="1"/>
    <col min="20" max="20" width="13.88671875" bestFit="1" customWidth="1"/>
    <col min="21" max="21" width="1.44140625" customWidth="1"/>
    <col min="22" max="23" width="9.77734375" customWidth="1"/>
  </cols>
  <sheetData>
    <row r="1" spans="1:21" ht="16.350000000000001" customHeight="1">
      <c r="A1" s="1"/>
      <c r="B1" s="109"/>
      <c r="C1" s="109"/>
      <c r="D1" s="3"/>
      <c r="E1" s="3"/>
      <c r="F1" s="110"/>
      <c r="G1" s="110"/>
      <c r="H1" s="110"/>
      <c r="I1" s="110"/>
      <c r="J1" s="18"/>
      <c r="K1" s="18"/>
      <c r="L1" s="18"/>
      <c r="M1" s="18"/>
      <c r="N1" s="18"/>
      <c r="O1" s="3"/>
      <c r="P1" s="110"/>
      <c r="Q1" s="110"/>
      <c r="R1" s="110"/>
      <c r="S1" s="110"/>
      <c r="T1" s="110"/>
      <c r="U1" s="19"/>
    </row>
    <row r="2" spans="1:21" ht="22.95" customHeight="1">
      <c r="A2" s="4"/>
      <c r="B2" s="104" t="s">
        <v>52</v>
      </c>
      <c r="C2" s="104"/>
      <c r="D2" s="104"/>
      <c r="E2" s="104"/>
      <c r="F2" s="104"/>
      <c r="G2" s="104"/>
      <c r="H2" s="104"/>
      <c r="I2" s="104"/>
      <c r="J2" s="104"/>
      <c r="K2" s="104"/>
      <c r="L2" s="104"/>
      <c r="M2" s="104"/>
      <c r="N2" s="104"/>
      <c r="O2" s="104"/>
      <c r="P2" s="104"/>
      <c r="Q2" s="104"/>
      <c r="R2" s="104"/>
      <c r="S2" s="104"/>
      <c r="T2" s="104"/>
      <c r="U2" s="20"/>
    </row>
    <row r="3" spans="1:21" ht="19.5" customHeight="1">
      <c r="A3" s="4"/>
      <c r="B3" s="105"/>
      <c r="C3" s="105"/>
      <c r="D3" s="21"/>
      <c r="E3" s="21"/>
      <c r="F3" s="111"/>
      <c r="G3" s="111"/>
      <c r="H3" s="111"/>
      <c r="I3" s="111"/>
      <c r="J3" s="22"/>
      <c r="K3" s="22"/>
      <c r="L3" s="22"/>
      <c r="M3" s="22"/>
      <c r="N3" s="22"/>
      <c r="O3" s="112" t="s">
        <v>4</v>
      </c>
      <c r="P3" s="112"/>
      <c r="Q3" s="112"/>
      <c r="R3" s="112"/>
      <c r="S3" s="112"/>
      <c r="T3" s="112"/>
      <c r="U3" s="23"/>
    </row>
    <row r="4" spans="1:21" ht="23.1" customHeight="1">
      <c r="A4" s="8"/>
      <c r="B4" s="114" t="s">
        <v>53</v>
      </c>
      <c r="C4" s="108" t="s">
        <v>0</v>
      </c>
      <c r="D4" s="108" t="s">
        <v>54</v>
      </c>
      <c r="E4" s="108" t="s">
        <v>55</v>
      </c>
      <c r="F4" s="108"/>
      <c r="G4" s="108"/>
      <c r="H4" s="108"/>
      <c r="I4" s="108"/>
      <c r="J4" s="108"/>
      <c r="K4" s="108"/>
      <c r="L4" s="108"/>
      <c r="M4" s="108"/>
      <c r="N4" s="108"/>
      <c r="O4" s="108" t="s">
        <v>48</v>
      </c>
      <c r="P4" s="108"/>
      <c r="Q4" s="108"/>
      <c r="R4" s="108"/>
      <c r="S4" s="108"/>
      <c r="T4" s="108"/>
      <c r="U4" s="10"/>
    </row>
    <row r="5" spans="1:21" ht="34.5" customHeight="1">
      <c r="A5" s="10"/>
      <c r="B5" s="114"/>
      <c r="C5" s="108"/>
      <c r="D5" s="108"/>
      <c r="E5" s="25" t="s">
        <v>56</v>
      </c>
      <c r="F5" s="24" t="s">
        <v>57</v>
      </c>
      <c r="G5" s="24" t="s">
        <v>58</v>
      </c>
      <c r="H5" s="24" t="s">
        <v>59</v>
      </c>
      <c r="I5" s="24" t="s">
        <v>60</v>
      </c>
      <c r="J5" s="24" t="s">
        <v>61</v>
      </c>
      <c r="K5" s="24" t="s">
        <v>62</v>
      </c>
      <c r="L5" s="24" t="s">
        <v>63</v>
      </c>
      <c r="M5" s="24" t="s">
        <v>64</v>
      </c>
      <c r="N5" s="24" t="s">
        <v>65</v>
      </c>
      <c r="O5" s="25" t="s">
        <v>56</v>
      </c>
      <c r="P5" s="24" t="s">
        <v>57</v>
      </c>
      <c r="Q5" s="24" t="s">
        <v>58</v>
      </c>
      <c r="R5" s="24" t="s">
        <v>59</v>
      </c>
      <c r="S5" s="24" t="s">
        <v>60</v>
      </c>
      <c r="T5" s="24" t="s">
        <v>66</v>
      </c>
      <c r="U5" s="10"/>
    </row>
    <row r="6" spans="1:21" ht="16.5" customHeight="1">
      <c r="A6" s="107"/>
      <c r="B6" s="26" t="s">
        <v>67</v>
      </c>
      <c r="C6" s="26" t="s">
        <v>68</v>
      </c>
      <c r="D6" s="84">
        <f>E6+O6</f>
        <v>11099.160043</v>
      </c>
      <c r="E6" s="84">
        <v>7709.4356829999997</v>
      </c>
      <c r="F6" s="84">
        <v>6564.155683</v>
      </c>
      <c r="G6" s="84"/>
      <c r="H6" s="84"/>
      <c r="I6" s="84"/>
      <c r="J6" s="84">
        <v>935.28</v>
      </c>
      <c r="K6" s="84"/>
      <c r="L6" s="84"/>
      <c r="M6" s="84"/>
      <c r="N6" s="84">
        <v>210</v>
      </c>
      <c r="O6" s="84">
        <f>P6+T6</f>
        <v>3389.7243599999997</v>
      </c>
      <c r="P6" s="84">
        <v>12.92276</v>
      </c>
      <c r="Q6" s="84"/>
      <c r="R6" s="84"/>
      <c r="S6" s="84"/>
      <c r="T6" s="84">
        <v>3376.8015999999998</v>
      </c>
      <c r="U6" s="5"/>
    </row>
    <row r="7" spans="1:21" ht="24.9" customHeight="1">
      <c r="A7" s="107"/>
      <c r="B7" s="26" t="s">
        <v>69</v>
      </c>
      <c r="C7" s="26" t="s">
        <v>70</v>
      </c>
      <c r="D7" s="84">
        <f t="shared" ref="D7:D8" si="0">E7+O7</f>
        <v>11099.160043</v>
      </c>
      <c r="E7" s="84">
        <v>7709.4356829999997</v>
      </c>
      <c r="F7" s="84">
        <v>6564.155683</v>
      </c>
      <c r="G7" s="84"/>
      <c r="H7" s="84"/>
      <c r="I7" s="84"/>
      <c r="J7" s="84">
        <v>935.28</v>
      </c>
      <c r="K7" s="84"/>
      <c r="L7" s="84"/>
      <c r="M7" s="84"/>
      <c r="N7" s="84">
        <v>210</v>
      </c>
      <c r="O7" s="84">
        <f t="shared" ref="O7:O8" si="1">P7+T7</f>
        <v>3389.7243599999997</v>
      </c>
      <c r="P7" s="84">
        <v>12.92276</v>
      </c>
      <c r="Q7" s="84"/>
      <c r="R7" s="84"/>
      <c r="S7" s="84"/>
      <c r="T7" s="84">
        <v>3376.8015999999998</v>
      </c>
      <c r="U7" s="5"/>
    </row>
    <row r="8" spans="1:21" ht="16.5" customHeight="1">
      <c r="A8" s="28"/>
      <c r="B8" s="113" t="s">
        <v>71</v>
      </c>
      <c r="C8" s="113"/>
      <c r="D8" s="85">
        <f t="shared" si="0"/>
        <v>11099.160043</v>
      </c>
      <c r="E8" s="85">
        <v>7709.4356829999997</v>
      </c>
      <c r="F8" s="85">
        <v>6564.155683</v>
      </c>
      <c r="G8" s="85"/>
      <c r="H8" s="85"/>
      <c r="I8" s="85"/>
      <c r="J8" s="85">
        <v>935.28</v>
      </c>
      <c r="K8" s="85"/>
      <c r="L8" s="85"/>
      <c r="M8" s="85"/>
      <c r="N8" s="85">
        <v>210</v>
      </c>
      <c r="O8" s="85">
        <f t="shared" si="1"/>
        <v>3389.7243599999997</v>
      </c>
      <c r="P8" s="85">
        <v>12.92276</v>
      </c>
      <c r="Q8" s="85"/>
      <c r="R8" s="85"/>
      <c r="S8" s="85"/>
      <c r="T8" s="85">
        <v>3376.8015999999998</v>
      </c>
      <c r="U8" s="31"/>
    </row>
    <row r="9" spans="1:21" ht="9.75" customHeight="1">
      <c r="A9" s="15"/>
      <c r="B9" s="16"/>
      <c r="C9" s="16"/>
      <c r="D9" s="16"/>
      <c r="E9" s="16"/>
      <c r="F9" s="16"/>
      <c r="G9" s="16"/>
      <c r="H9" s="16"/>
      <c r="I9" s="16"/>
      <c r="J9" s="16"/>
      <c r="K9" s="16"/>
      <c r="L9" s="16"/>
      <c r="M9" s="16"/>
      <c r="N9" s="16"/>
      <c r="O9" s="16"/>
      <c r="P9" s="16"/>
      <c r="Q9" s="16"/>
      <c r="R9" s="16"/>
      <c r="S9" s="16"/>
      <c r="T9" s="16"/>
      <c r="U9" s="32"/>
    </row>
    <row r="16" spans="1:21">
      <c r="H16">
        <v>1</v>
      </c>
    </row>
  </sheetData>
  <mergeCells count="14">
    <mergeCell ref="A6:A7"/>
    <mergeCell ref="B8:C8"/>
    <mergeCell ref="B4:B5"/>
    <mergeCell ref="C4:C5"/>
    <mergeCell ref="D4:D5"/>
    <mergeCell ref="E4:N4"/>
    <mergeCell ref="O4:T4"/>
    <mergeCell ref="B1:C1"/>
    <mergeCell ref="F1:I1"/>
    <mergeCell ref="P1:T1"/>
    <mergeCell ref="B2:T2"/>
    <mergeCell ref="B3:C3"/>
    <mergeCell ref="F3:I3"/>
    <mergeCell ref="O3:T3"/>
  </mergeCells>
  <phoneticPr fontId="12" type="noConversion"/>
  <printOptions horizontalCentered="1"/>
  <pageMargins left="0.70800000429153442" right="0.70800000429153442" top="1.062000036239624" bottom="0.86599999666213989"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workbookViewId="0">
      <pane ySplit="5" topLeftCell="A51" activePane="bottomLeft" state="frozen"/>
      <selection pane="bottomLeft" activeCell="F56" sqref="F56:G56"/>
    </sheetView>
  </sheetViews>
  <sheetFormatPr defaultColWidth="10" defaultRowHeight="14.4"/>
  <cols>
    <col min="1" max="1" width="1.44140625" customWidth="1"/>
    <col min="2" max="4" width="30.77734375" customWidth="1"/>
    <col min="5" max="5" width="13" customWidth="1"/>
    <col min="6" max="6" width="17.109375" customWidth="1"/>
    <col min="7" max="10" width="12.21875" customWidth="1"/>
    <col min="11" max="11" width="1.44140625" customWidth="1"/>
    <col min="12" max="14" width="9.77734375" customWidth="1"/>
  </cols>
  <sheetData>
    <row r="1" spans="1:11" ht="16.350000000000001" customHeight="1">
      <c r="A1" s="1"/>
      <c r="B1" s="3"/>
      <c r="C1" s="18"/>
      <c r="D1" s="18"/>
      <c r="E1" s="33"/>
      <c r="F1" s="33"/>
      <c r="G1" s="33"/>
      <c r="H1" s="33"/>
      <c r="I1" s="33"/>
      <c r="J1" s="33"/>
      <c r="K1" s="1"/>
    </row>
    <row r="2" spans="1:11" ht="22.95" customHeight="1">
      <c r="A2" s="4"/>
      <c r="B2" s="104" t="s">
        <v>72</v>
      </c>
      <c r="C2" s="104"/>
      <c r="D2" s="104"/>
      <c r="E2" s="104"/>
      <c r="F2" s="104"/>
      <c r="G2" s="104"/>
      <c r="H2" s="104"/>
      <c r="I2" s="104"/>
      <c r="J2" s="104"/>
      <c r="K2" s="4"/>
    </row>
    <row r="3" spans="1:11" ht="19.5" customHeight="1">
      <c r="A3" s="4"/>
      <c r="B3" s="105"/>
      <c r="C3" s="105"/>
      <c r="D3" s="22"/>
      <c r="E3" s="6"/>
      <c r="F3" s="34"/>
      <c r="G3" s="34"/>
      <c r="H3" s="34"/>
      <c r="I3" s="34"/>
      <c r="J3" s="7" t="s">
        <v>4</v>
      </c>
      <c r="K3" s="4"/>
    </row>
    <row r="4" spans="1:11" ht="22.95" customHeight="1">
      <c r="A4" s="10"/>
      <c r="B4" s="108" t="s">
        <v>73</v>
      </c>
      <c r="C4" s="108" t="s">
        <v>74</v>
      </c>
      <c r="D4" s="108" t="s">
        <v>75</v>
      </c>
      <c r="E4" s="108" t="s">
        <v>54</v>
      </c>
      <c r="F4" s="108" t="s">
        <v>76</v>
      </c>
      <c r="G4" s="108" t="s">
        <v>77</v>
      </c>
      <c r="H4" s="108" t="s">
        <v>78</v>
      </c>
      <c r="I4" s="108"/>
      <c r="J4" s="108"/>
      <c r="K4" s="10"/>
    </row>
    <row r="5" spans="1:11" ht="34.5" customHeight="1">
      <c r="A5" s="10"/>
      <c r="B5" s="108"/>
      <c r="C5" s="108"/>
      <c r="D5" s="108"/>
      <c r="E5" s="108"/>
      <c r="F5" s="108"/>
      <c r="G5" s="108"/>
      <c r="H5" s="24" t="s">
        <v>79</v>
      </c>
      <c r="I5" s="24" t="s">
        <v>80</v>
      </c>
      <c r="J5" s="24" t="s">
        <v>81</v>
      </c>
      <c r="K5" s="35"/>
    </row>
    <row r="6" spans="1:11" ht="16.5" customHeight="1">
      <c r="A6" s="115"/>
      <c r="B6" s="36" t="s">
        <v>82</v>
      </c>
      <c r="C6" s="36" t="s">
        <v>83</v>
      </c>
      <c r="D6" s="36" t="s">
        <v>84</v>
      </c>
      <c r="E6" s="86">
        <v>16.4267</v>
      </c>
      <c r="F6" s="86">
        <v>16.4267</v>
      </c>
      <c r="G6" s="86"/>
      <c r="H6" s="37"/>
      <c r="I6" s="37"/>
      <c r="J6" s="37"/>
      <c r="K6" s="38"/>
    </row>
    <row r="7" spans="1:11" ht="16.5" customHeight="1">
      <c r="A7" s="115"/>
      <c r="B7" s="36" t="s">
        <v>85</v>
      </c>
      <c r="C7" s="36" t="s">
        <v>86</v>
      </c>
      <c r="D7" s="36" t="s">
        <v>87</v>
      </c>
      <c r="E7" s="86">
        <v>636.06600000000003</v>
      </c>
      <c r="F7" s="86">
        <v>636.06600000000003</v>
      </c>
      <c r="G7" s="86"/>
      <c r="H7" s="37"/>
      <c r="I7" s="37"/>
      <c r="J7" s="37"/>
      <c r="K7" s="38"/>
    </row>
    <row r="8" spans="1:11" ht="16.5" customHeight="1">
      <c r="A8" s="115"/>
      <c r="B8" s="36" t="s">
        <v>85</v>
      </c>
      <c r="C8" s="36" t="s">
        <v>86</v>
      </c>
      <c r="D8" s="36" t="s">
        <v>88</v>
      </c>
      <c r="E8" s="86">
        <v>457.94750399999998</v>
      </c>
      <c r="F8" s="86">
        <v>457.94750399999998</v>
      </c>
      <c r="G8" s="86"/>
      <c r="H8" s="37"/>
      <c r="I8" s="37"/>
      <c r="J8" s="37"/>
      <c r="K8" s="38"/>
    </row>
    <row r="9" spans="1:11" ht="16.5" customHeight="1">
      <c r="A9" s="115"/>
      <c r="B9" s="36" t="s">
        <v>85</v>
      </c>
      <c r="C9" s="36" t="s">
        <v>86</v>
      </c>
      <c r="D9" s="36" t="s">
        <v>89</v>
      </c>
      <c r="E9" s="86">
        <v>2382.4121</v>
      </c>
      <c r="F9" s="86">
        <v>2382.4121</v>
      </c>
      <c r="G9" s="86"/>
      <c r="H9" s="37"/>
      <c r="I9" s="37"/>
      <c r="J9" s="37"/>
      <c r="K9" s="38"/>
    </row>
    <row r="10" spans="1:11" ht="16.5" customHeight="1">
      <c r="A10" s="115"/>
      <c r="B10" s="36" t="s">
        <v>85</v>
      </c>
      <c r="C10" s="36" t="s">
        <v>86</v>
      </c>
      <c r="D10" s="36" t="s">
        <v>90</v>
      </c>
      <c r="E10" s="86">
        <v>456.76577200000003</v>
      </c>
      <c r="F10" s="86">
        <v>456.76577200000003</v>
      </c>
      <c r="G10" s="86"/>
      <c r="H10" s="37"/>
      <c r="I10" s="37"/>
      <c r="J10" s="37"/>
      <c r="K10" s="38"/>
    </row>
    <row r="11" spans="1:11" ht="16.5" customHeight="1">
      <c r="A11" s="115"/>
      <c r="B11" s="36" t="s">
        <v>85</v>
      </c>
      <c r="C11" s="36" t="s">
        <v>86</v>
      </c>
      <c r="D11" s="36" t="s">
        <v>91</v>
      </c>
      <c r="E11" s="86">
        <v>228.38291599999999</v>
      </c>
      <c r="F11" s="86">
        <v>228.38291599999999</v>
      </c>
      <c r="G11" s="86"/>
      <c r="H11" s="37"/>
      <c r="I11" s="37"/>
      <c r="J11" s="37"/>
      <c r="K11" s="38"/>
    </row>
    <row r="12" spans="1:11" ht="16.5" customHeight="1">
      <c r="A12" s="115"/>
      <c r="B12" s="36" t="s">
        <v>85</v>
      </c>
      <c r="C12" s="36" t="s">
        <v>86</v>
      </c>
      <c r="D12" s="36" t="s">
        <v>92</v>
      </c>
      <c r="E12" s="86">
        <v>389.302188</v>
      </c>
      <c r="F12" s="86">
        <v>389.302188</v>
      </c>
      <c r="G12" s="86"/>
      <c r="H12" s="37"/>
      <c r="I12" s="37"/>
      <c r="J12" s="37"/>
      <c r="K12" s="38"/>
    </row>
    <row r="13" spans="1:11" ht="16.5" customHeight="1">
      <c r="A13" s="115"/>
      <c r="B13" s="36" t="s">
        <v>85</v>
      </c>
      <c r="C13" s="36" t="s">
        <v>86</v>
      </c>
      <c r="D13" s="36" t="s">
        <v>93</v>
      </c>
      <c r="E13" s="86">
        <v>96.203519999999997</v>
      </c>
      <c r="F13" s="86">
        <v>96.203519999999997</v>
      </c>
      <c r="G13" s="86"/>
      <c r="H13" s="37"/>
      <c r="I13" s="37"/>
      <c r="J13" s="37"/>
      <c r="K13" s="38"/>
    </row>
    <row r="14" spans="1:11" ht="16.5" customHeight="1">
      <c r="A14" s="115"/>
      <c r="B14" s="36" t="s">
        <v>85</v>
      </c>
      <c r="C14" s="36" t="s">
        <v>86</v>
      </c>
      <c r="D14" s="36" t="s">
        <v>94</v>
      </c>
      <c r="E14" s="86">
        <v>377.02502399999997</v>
      </c>
      <c r="F14" s="86">
        <v>377.02502399999997</v>
      </c>
      <c r="G14" s="86"/>
      <c r="H14" s="37"/>
      <c r="I14" s="37"/>
      <c r="J14" s="37"/>
      <c r="K14" s="38"/>
    </row>
    <row r="15" spans="1:11" ht="16.5" customHeight="1">
      <c r="A15" s="115"/>
      <c r="B15" s="36" t="s">
        <v>85</v>
      </c>
      <c r="C15" s="36" t="s">
        <v>86</v>
      </c>
      <c r="D15" s="36" t="s">
        <v>95</v>
      </c>
      <c r="E15" s="86">
        <v>152.20079999999999</v>
      </c>
      <c r="F15" s="86">
        <v>152.20079999999999</v>
      </c>
      <c r="G15" s="86"/>
      <c r="H15" s="37"/>
      <c r="I15" s="37"/>
      <c r="J15" s="37"/>
      <c r="K15" s="38"/>
    </row>
    <row r="16" spans="1:11" ht="16.5" customHeight="1">
      <c r="A16" s="115"/>
      <c r="B16" s="36" t="s">
        <v>85</v>
      </c>
      <c r="C16" s="36" t="s">
        <v>83</v>
      </c>
      <c r="D16" s="36" t="s">
        <v>96</v>
      </c>
      <c r="E16" s="86">
        <v>28.5</v>
      </c>
      <c r="F16" s="86">
        <v>28.5</v>
      </c>
      <c r="G16" s="86"/>
      <c r="H16" s="37"/>
      <c r="I16" s="37"/>
      <c r="J16" s="37"/>
      <c r="K16" s="38"/>
    </row>
    <row r="17" spans="1:11" ht="16.5" customHeight="1">
      <c r="A17" s="115"/>
      <c r="B17" s="36" t="s">
        <v>85</v>
      </c>
      <c r="C17" s="36" t="s">
        <v>83</v>
      </c>
      <c r="D17" s="36" t="s">
        <v>97</v>
      </c>
      <c r="E17" s="86">
        <v>6.8</v>
      </c>
      <c r="F17" s="86">
        <v>6.8</v>
      </c>
      <c r="G17" s="86"/>
      <c r="H17" s="37"/>
      <c r="I17" s="37"/>
      <c r="J17" s="37"/>
      <c r="K17" s="38"/>
    </row>
    <row r="18" spans="1:11" ht="16.5" customHeight="1">
      <c r="A18" s="115"/>
      <c r="B18" s="36" t="s">
        <v>85</v>
      </c>
      <c r="C18" s="36" t="s">
        <v>83</v>
      </c>
      <c r="D18" s="36" t="s">
        <v>98</v>
      </c>
      <c r="E18" s="86">
        <v>10.98</v>
      </c>
      <c r="F18" s="86">
        <v>10.98</v>
      </c>
      <c r="G18" s="86"/>
      <c r="H18" s="37"/>
      <c r="I18" s="37"/>
      <c r="J18" s="37"/>
      <c r="K18" s="38"/>
    </row>
    <row r="19" spans="1:11" ht="16.5" customHeight="1">
      <c r="A19" s="115"/>
      <c r="B19" s="36" t="s">
        <v>85</v>
      </c>
      <c r="C19" s="36" t="s">
        <v>83</v>
      </c>
      <c r="D19" s="36" t="s">
        <v>99</v>
      </c>
      <c r="E19" s="86">
        <v>3</v>
      </c>
      <c r="F19" s="86">
        <v>3</v>
      </c>
      <c r="G19" s="86"/>
      <c r="H19" s="37"/>
      <c r="I19" s="37"/>
      <c r="J19" s="37"/>
      <c r="K19" s="38"/>
    </row>
    <row r="20" spans="1:11" ht="16.5" customHeight="1">
      <c r="A20" s="115"/>
      <c r="B20" s="36" t="s">
        <v>85</v>
      </c>
      <c r="C20" s="36" t="s">
        <v>83</v>
      </c>
      <c r="D20" s="36" t="s">
        <v>100</v>
      </c>
      <c r="E20" s="86">
        <v>124</v>
      </c>
      <c r="F20" s="86">
        <v>124</v>
      </c>
      <c r="G20" s="86"/>
      <c r="H20" s="37"/>
      <c r="I20" s="37"/>
      <c r="J20" s="37"/>
      <c r="K20" s="38"/>
    </row>
    <row r="21" spans="1:11" ht="16.5" customHeight="1">
      <c r="A21" s="115"/>
      <c r="B21" s="36" t="s">
        <v>85</v>
      </c>
      <c r="C21" s="36" t="s">
        <v>83</v>
      </c>
      <c r="D21" s="36" t="s">
        <v>101</v>
      </c>
      <c r="E21" s="86">
        <v>15.052638999999999</v>
      </c>
      <c r="F21" s="86">
        <v>15.052638999999999</v>
      </c>
      <c r="G21" s="86"/>
      <c r="H21" s="37"/>
      <c r="I21" s="37"/>
      <c r="J21" s="37"/>
      <c r="K21" s="38"/>
    </row>
    <row r="22" spans="1:11" ht="16.5" customHeight="1">
      <c r="A22" s="115"/>
      <c r="B22" s="36" t="s">
        <v>85</v>
      </c>
      <c r="C22" s="36" t="s">
        <v>83</v>
      </c>
      <c r="D22" s="36" t="s">
        <v>102</v>
      </c>
      <c r="E22" s="86">
        <v>16.5</v>
      </c>
      <c r="F22" s="86">
        <v>16.5</v>
      </c>
      <c r="G22" s="86"/>
      <c r="H22" s="37"/>
      <c r="I22" s="37"/>
      <c r="J22" s="37"/>
      <c r="K22" s="38"/>
    </row>
    <row r="23" spans="1:11" ht="16.5" customHeight="1">
      <c r="A23" s="115"/>
      <c r="B23" s="36" t="s">
        <v>85</v>
      </c>
      <c r="C23" s="36" t="s">
        <v>83</v>
      </c>
      <c r="D23" s="36" t="s">
        <v>103</v>
      </c>
      <c r="E23" s="86">
        <v>108.125</v>
      </c>
      <c r="F23" s="86">
        <v>108.125</v>
      </c>
      <c r="G23" s="86"/>
      <c r="H23" s="37"/>
      <c r="I23" s="37"/>
      <c r="J23" s="37"/>
      <c r="K23" s="38"/>
    </row>
    <row r="24" spans="1:11" ht="16.5" customHeight="1">
      <c r="A24" s="115"/>
      <c r="B24" s="36" t="s">
        <v>85</v>
      </c>
      <c r="C24" s="36" t="s">
        <v>83</v>
      </c>
      <c r="D24" s="36" t="s">
        <v>104</v>
      </c>
      <c r="E24" s="86">
        <v>12.47</v>
      </c>
      <c r="F24" s="86">
        <v>12.47</v>
      </c>
      <c r="G24" s="86"/>
      <c r="H24" s="37"/>
      <c r="I24" s="37"/>
      <c r="J24" s="37"/>
      <c r="K24" s="38"/>
    </row>
    <row r="25" spans="1:11" ht="16.5" customHeight="1">
      <c r="A25" s="115"/>
      <c r="B25" s="36" t="s">
        <v>85</v>
      </c>
      <c r="C25" s="36" t="s">
        <v>83</v>
      </c>
      <c r="D25" s="36" t="s">
        <v>105</v>
      </c>
      <c r="E25" s="86">
        <v>10</v>
      </c>
      <c r="F25" s="86">
        <v>10</v>
      </c>
      <c r="G25" s="86"/>
      <c r="H25" s="37"/>
      <c r="I25" s="37"/>
      <c r="J25" s="37"/>
      <c r="K25" s="38"/>
    </row>
    <row r="26" spans="1:11" ht="16.5" customHeight="1">
      <c r="A26" s="115"/>
      <c r="B26" s="36" t="s">
        <v>85</v>
      </c>
      <c r="C26" s="36" t="s">
        <v>83</v>
      </c>
      <c r="D26" s="36" t="s">
        <v>106</v>
      </c>
      <c r="E26" s="86">
        <v>210.3</v>
      </c>
      <c r="F26" s="86">
        <v>210.3</v>
      </c>
      <c r="G26" s="86"/>
      <c r="H26" s="37"/>
      <c r="I26" s="37"/>
      <c r="J26" s="37"/>
      <c r="K26" s="38"/>
    </row>
    <row r="27" spans="1:11" ht="16.5" customHeight="1">
      <c r="A27" s="115"/>
      <c r="B27" s="36" t="s">
        <v>85</v>
      </c>
      <c r="C27" s="36" t="s">
        <v>83</v>
      </c>
      <c r="D27" s="36" t="s">
        <v>107</v>
      </c>
      <c r="E27" s="86">
        <v>27.76</v>
      </c>
      <c r="F27" s="86">
        <v>27.76</v>
      </c>
      <c r="G27" s="86"/>
      <c r="H27" s="37"/>
      <c r="I27" s="37"/>
      <c r="J27" s="37"/>
      <c r="K27" s="38"/>
    </row>
    <row r="28" spans="1:11" ht="16.5" customHeight="1">
      <c r="A28" s="115"/>
      <c r="B28" s="36" t="s">
        <v>85</v>
      </c>
      <c r="C28" s="36" t="s">
        <v>83</v>
      </c>
      <c r="D28" s="36" t="s">
        <v>108</v>
      </c>
      <c r="E28" s="86">
        <v>15.2151</v>
      </c>
      <c r="F28" s="86">
        <v>15.2151</v>
      </c>
      <c r="G28" s="86"/>
      <c r="H28" s="37"/>
      <c r="I28" s="37"/>
      <c r="J28" s="37"/>
      <c r="K28" s="38"/>
    </row>
    <row r="29" spans="1:11" ht="16.5" customHeight="1">
      <c r="A29" s="115"/>
      <c r="B29" s="36" t="s">
        <v>85</v>
      </c>
      <c r="C29" s="36" t="s">
        <v>83</v>
      </c>
      <c r="D29" s="36" t="s">
        <v>109</v>
      </c>
      <c r="E29" s="86">
        <v>61.333886</v>
      </c>
      <c r="F29" s="86">
        <v>61.333886</v>
      </c>
      <c r="G29" s="86"/>
      <c r="H29" s="37"/>
      <c r="I29" s="37"/>
      <c r="J29" s="37"/>
      <c r="K29" s="38"/>
    </row>
    <row r="30" spans="1:11" ht="16.5" customHeight="1">
      <c r="A30" s="115"/>
      <c r="B30" s="36" t="s">
        <v>85</v>
      </c>
      <c r="C30" s="36" t="s">
        <v>83</v>
      </c>
      <c r="D30" s="36" t="s">
        <v>110</v>
      </c>
      <c r="E30" s="86">
        <v>151</v>
      </c>
      <c r="F30" s="86">
        <v>151</v>
      </c>
      <c r="G30" s="86"/>
      <c r="H30" s="37"/>
      <c r="I30" s="37"/>
      <c r="J30" s="37"/>
      <c r="K30" s="38"/>
    </row>
    <row r="31" spans="1:11" ht="16.5" customHeight="1">
      <c r="A31" s="115"/>
      <c r="B31" s="36" t="s">
        <v>85</v>
      </c>
      <c r="C31" s="36" t="s">
        <v>83</v>
      </c>
      <c r="D31" s="36" t="s">
        <v>111</v>
      </c>
      <c r="E31" s="86">
        <v>65</v>
      </c>
      <c r="F31" s="86">
        <v>65</v>
      </c>
      <c r="G31" s="86"/>
      <c r="H31" s="37"/>
      <c r="I31" s="37"/>
      <c r="J31" s="37"/>
      <c r="K31" s="38"/>
    </row>
    <row r="32" spans="1:11" ht="16.5" customHeight="1">
      <c r="A32" s="115"/>
      <c r="B32" s="36" t="s">
        <v>85</v>
      </c>
      <c r="C32" s="36" t="s">
        <v>83</v>
      </c>
      <c r="D32" s="36" t="s">
        <v>112</v>
      </c>
      <c r="E32" s="86">
        <v>60.912734</v>
      </c>
      <c r="F32" s="86">
        <v>60.912734</v>
      </c>
      <c r="G32" s="86"/>
      <c r="H32" s="37"/>
      <c r="I32" s="37"/>
      <c r="J32" s="37"/>
      <c r="K32" s="38"/>
    </row>
    <row r="33" spans="1:11" ht="16.5" customHeight="1">
      <c r="A33" s="115"/>
      <c r="B33" s="36" t="s">
        <v>85</v>
      </c>
      <c r="C33" s="36" t="s">
        <v>83</v>
      </c>
      <c r="D33" s="36" t="s">
        <v>113</v>
      </c>
      <c r="E33" s="86">
        <v>173.34</v>
      </c>
      <c r="F33" s="86">
        <v>173.34</v>
      </c>
      <c r="G33" s="86"/>
      <c r="H33" s="37"/>
      <c r="I33" s="37"/>
      <c r="J33" s="37"/>
      <c r="K33" s="38"/>
    </row>
    <row r="34" spans="1:11" ht="16.5" customHeight="1">
      <c r="A34" s="115"/>
      <c r="B34" s="36" t="s">
        <v>85</v>
      </c>
      <c r="C34" s="36" t="s">
        <v>83</v>
      </c>
      <c r="D34" s="36" t="s">
        <v>114</v>
      </c>
      <c r="E34" s="86">
        <v>5.4</v>
      </c>
      <c r="F34" s="86">
        <v>5.4</v>
      </c>
      <c r="G34" s="86"/>
      <c r="H34" s="37"/>
      <c r="I34" s="37"/>
      <c r="J34" s="37"/>
      <c r="K34" s="38"/>
    </row>
    <row r="35" spans="1:11" ht="16.5" customHeight="1">
      <c r="A35" s="115"/>
      <c r="B35" s="36" t="s">
        <v>85</v>
      </c>
      <c r="C35" s="36" t="s">
        <v>83</v>
      </c>
      <c r="D35" s="36" t="s">
        <v>116</v>
      </c>
      <c r="E35" s="86">
        <v>4.5999999999999996</v>
      </c>
      <c r="F35" s="86">
        <v>4.5999999999999996</v>
      </c>
      <c r="G35" s="86"/>
      <c r="H35" s="37"/>
      <c r="I35" s="37"/>
      <c r="J35" s="37"/>
      <c r="K35" s="38"/>
    </row>
    <row r="36" spans="1:11" ht="16.5" customHeight="1">
      <c r="A36" s="115"/>
      <c r="B36" s="36" t="s">
        <v>85</v>
      </c>
      <c r="C36" s="36" t="s">
        <v>83</v>
      </c>
      <c r="D36" s="36" t="s">
        <v>117</v>
      </c>
      <c r="E36" s="86">
        <v>37.200000000000003</v>
      </c>
      <c r="F36" s="86">
        <v>37.200000000000003</v>
      </c>
      <c r="G36" s="86"/>
      <c r="H36" s="37"/>
      <c r="I36" s="37"/>
      <c r="J36" s="37"/>
      <c r="K36" s="38"/>
    </row>
    <row r="37" spans="1:11" ht="16.5" customHeight="1">
      <c r="A37" s="115"/>
      <c r="B37" s="36" t="s">
        <v>85</v>
      </c>
      <c r="C37" s="36" t="s">
        <v>118</v>
      </c>
      <c r="D37" s="36" t="s">
        <v>119</v>
      </c>
      <c r="E37" s="86">
        <v>56.541600000000003</v>
      </c>
      <c r="F37" s="86">
        <v>56.541600000000003</v>
      </c>
      <c r="G37" s="86"/>
      <c r="H37" s="37"/>
      <c r="I37" s="37"/>
      <c r="J37" s="37"/>
      <c r="K37" s="38"/>
    </row>
    <row r="38" spans="1:11" ht="16.5" customHeight="1">
      <c r="A38" s="115"/>
      <c r="B38" s="36" t="s">
        <v>85</v>
      </c>
      <c r="C38" s="36" t="s">
        <v>118</v>
      </c>
      <c r="D38" s="36" t="s">
        <v>120</v>
      </c>
      <c r="E38" s="86">
        <v>50</v>
      </c>
      <c r="F38" s="86">
        <v>50</v>
      </c>
      <c r="G38" s="86"/>
      <c r="H38" s="37"/>
      <c r="I38" s="37"/>
      <c r="J38" s="37"/>
      <c r="K38" s="38"/>
    </row>
    <row r="39" spans="1:11" ht="16.5" customHeight="1">
      <c r="A39" s="115"/>
      <c r="B39" s="36" t="s">
        <v>85</v>
      </c>
      <c r="C39" s="36" t="s">
        <v>118</v>
      </c>
      <c r="D39" s="36" t="s">
        <v>121</v>
      </c>
      <c r="E39" s="86">
        <v>14.6</v>
      </c>
      <c r="F39" s="86">
        <v>14.6</v>
      </c>
      <c r="G39" s="86"/>
      <c r="H39" s="37"/>
      <c r="I39" s="37"/>
      <c r="J39" s="37"/>
      <c r="K39" s="38"/>
    </row>
    <row r="40" spans="1:11" ht="16.5" customHeight="1">
      <c r="A40" s="115"/>
      <c r="B40" s="36" t="s">
        <v>85</v>
      </c>
      <c r="C40" s="36" t="s">
        <v>122</v>
      </c>
      <c r="D40" s="36" t="s">
        <v>123</v>
      </c>
      <c r="E40" s="86">
        <v>22.31</v>
      </c>
      <c r="F40" s="86">
        <v>22.31</v>
      </c>
      <c r="G40" s="86"/>
      <c r="H40" s="37"/>
      <c r="I40" s="37"/>
      <c r="J40" s="37"/>
      <c r="K40" s="38"/>
    </row>
    <row r="41" spans="1:11" ht="16.5" customHeight="1">
      <c r="A41" s="115"/>
      <c r="B41" s="36" t="s">
        <v>85</v>
      </c>
      <c r="C41" s="36" t="s">
        <v>122</v>
      </c>
      <c r="D41" s="36" t="s">
        <v>124</v>
      </c>
      <c r="E41" s="86">
        <v>81.48</v>
      </c>
      <c r="F41" s="86">
        <v>81.48</v>
      </c>
      <c r="G41" s="86"/>
      <c r="H41" s="37"/>
      <c r="I41" s="37"/>
      <c r="J41" s="37"/>
      <c r="K41" s="38"/>
    </row>
    <row r="42" spans="1:11" ht="16.5" customHeight="1">
      <c r="A42" s="115"/>
      <c r="B42" s="36" t="s">
        <v>125</v>
      </c>
      <c r="C42" s="36" t="s">
        <v>86</v>
      </c>
      <c r="D42" s="36" t="s">
        <v>89</v>
      </c>
      <c r="E42" s="86">
        <v>185</v>
      </c>
      <c r="F42" s="86"/>
      <c r="G42" s="86">
        <v>185</v>
      </c>
      <c r="H42" s="37"/>
      <c r="I42" s="37"/>
      <c r="J42" s="37"/>
      <c r="K42" s="38"/>
    </row>
    <row r="43" spans="1:11" ht="16.5" customHeight="1">
      <c r="A43" s="115"/>
      <c r="B43" s="36" t="s">
        <v>125</v>
      </c>
      <c r="C43" s="36" t="s">
        <v>83</v>
      </c>
      <c r="D43" s="36" t="s">
        <v>97</v>
      </c>
      <c r="E43" s="86">
        <v>20.63</v>
      </c>
      <c r="F43" s="86"/>
      <c r="G43" s="86">
        <v>20.63</v>
      </c>
      <c r="H43" s="37"/>
      <c r="I43" s="37"/>
      <c r="J43" s="37"/>
      <c r="K43" s="38"/>
    </row>
    <row r="44" spans="1:11" ht="16.5" customHeight="1">
      <c r="A44" s="115"/>
      <c r="B44" s="36" t="s">
        <v>125</v>
      </c>
      <c r="C44" s="36" t="s">
        <v>83</v>
      </c>
      <c r="D44" s="36" t="s">
        <v>98</v>
      </c>
      <c r="E44" s="86">
        <v>90.415000000000006</v>
      </c>
      <c r="F44" s="86"/>
      <c r="G44" s="86">
        <v>90.415000000000006</v>
      </c>
      <c r="H44" s="37"/>
      <c r="I44" s="37"/>
      <c r="J44" s="37"/>
      <c r="K44" s="38"/>
    </row>
    <row r="45" spans="1:11" ht="16.5" customHeight="1">
      <c r="A45" s="115"/>
      <c r="B45" s="36" t="s">
        <v>125</v>
      </c>
      <c r="C45" s="36" t="s">
        <v>83</v>
      </c>
      <c r="D45" s="36" t="s">
        <v>105</v>
      </c>
      <c r="E45" s="86">
        <v>198.85</v>
      </c>
      <c r="F45" s="86"/>
      <c r="G45" s="86">
        <v>198.85</v>
      </c>
      <c r="H45" s="37"/>
      <c r="I45" s="37"/>
      <c r="J45" s="37"/>
      <c r="K45" s="38"/>
    </row>
    <row r="46" spans="1:11" ht="16.5" customHeight="1">
      <c r="A46" s="115"/>
      <c r="B46" s="36" t="s">
        <v>125</v>
      </c>
      <c r="C46" s="36" t="s">
        <v>83</v>
      </c>
      <c r="D46" s="36" t="s">
        <v>126</v>
      </c>
      <c r="E46" s="86">
        <v>38.14</v>
      </c>
      <c r="F46" s="86"/>
      <c r="G46" s="86">
        <v>38.14</v>
      </c>
      <c r="H46" s="37"/>
      <c r="I46" s="37"/>
      <c r="J46" s="37"/>
      <c r="K46" s="38"/>
    </row>
    <row r="47" spans="1:11" ht="16.5" customHeight="1">
      <c r="A47" s="115"/>
      <c r="B47" s="36" t="s">
        <v>125</v>
      </c>
      <c r="C47" s="36" t="s">
        <v>83</v>
      </c>
      <c r="D47" s="36" t="s">
        <v>84</v>
      </c>
      <c r="E47" s="86">
        <v>2.2999999999999998</v>
      </c>
      <c r="F47" s="86"/>
      <c r="G47" s="86">
        <v>2.2999999999999998</v>
      </c>
      <c r="H47" s="37"/>
      <c r="I47" s="37"/>
      <c r="J47" s="37"/>
      <c r="K47" s="38"/>
    </row>
    <row r="48" spans="1:11" ht="16.5" customHeight="1">
      <c r="A48" s="115"/>
      <c r="B48" s="36" t="s">
        <v>125</v>
      </c>
      <c r="C48" s="36" t="s">
        <v>83</v>
      </c>
      <c r="D48" s="36" t="s">
        <v>109</v>
      </c>
      <c r="E48" s="86">
        <v>254.30869999999999</v>
      </c>
      <c r="F48" s="86"/>
      <c r="G48" s="86">
        <v>254.30869999999999</v>
      </c>
      <c r="H48" s="37"/>
      <c r="I48" s="37"/>
      <c r="J48" s="37"/>
      <c r="K48" s="38"/>
    </row>
    <row r="49" spans="1:11" ht="16.5" customHeight="1">
      <c r="A49" s="115"/>
      <c r="B49" s="36" t="s">
        <v>125</v>
      </c>
      <c r="C49" s="36" t="s">
        <v>83</v>
      </c>
      <c r="D49" s="36" t="s">
        <v>110</v>
      </c>
      <c r="E49" s="86">
        <v>57.884</v>
      </c>
      <c r="F49" s="86"/>
      <c r="G49" s="86">
        <v>57.884</v>
      </c>
      <c r="H49" s="37"/>
      <c r="I49" s="37"/>
      <c r="J49" s="37"/>
      <c r="K49" s="38"/>
    </row>
    <row r="50" spans="1:11" ht="16.5" customHeight="1">
      <c r="A50" s="115"/>
      <c r="B50" s="36" t="s">
        <v>125</v>
      </c>
      <c r="C50" s="36" t="s">
        <v>83</v>
      </c>
      <c r="D50" s="36" t="s">
        <v>111</v>
      </c>
      <c r="E50" s="86">
        <v>1455.5</v>
      </c>
      <c r="F50" s="86"/>
      <c r="G50" s="86">
        <v>1455.5</v>
      </c>
      <c r="H50" s="37"/>
      <c r="I50" s="37"/>
      <c r="J50" s="37"/>
      <c r="K50" s="38"/>
    </row>
    <row r="51" spans="1:11" ht="16.5" customHeight="1">
      <c r="A51" s="115"/>
      <c r="B51" s="36" t="s">
        <v>125</v>
      </c>
      <c r="C51" s="36" t="s">
        <v>83</v>
      </c>
      <c r="D51" s="36" t="s">
        <v>117</v>
      </c>
      <c r="E51" s="86">
        <v>89.489660000000001</v>
      </c>
      <c r="F51" s="86"/>
      <c r="G51" s="86">
        <v>89.489660000000001</v>
      </c>
      <c r="H51" s="37"/>
      <c r="I51" s="37"/>
      <c r="J51" s="37"/>
      <c r="K51" s="38"/>
    </row>
    <row r="52" spans="1:11" ht="16.5" customHeight="1">
      <c r="A52" s="115"/>
      <c r="B52" s="36" t="s">
        <v>125</v>
      </c>
      <c r="C52" s="36" t="s">
        <v>118</v>
      </c>
      <c r="D52" s="36" t="s">
        <v>120</v>
      </c>
      <c r="E52" s="86">
        <v>133.48920000000001</v>
      </c>
      <c r="F52" s="86"/>
      <c r="G52" s="86">
        <v>133.48920000000001</v>
      </c>
      <c r="H52" s="37"/>
      <c r="I52" s="37"/>
      <c r="J52" s="37"/>
      <c r="K52" s="38"/>
    </row>
    <row r="53" spans="1:11" ht="16.5" customHeight="1">
      <c r="A53" s="115"/>
      <c r="B53" s="36" t="s">
        <v>125</v>
      </c>
      <c r="C53" s="36" t="s">
        <v>118</v>
      </c>
      <c r="D53" s="36" t="s">
        <v>127</v>
      </c>
      <c r="E53" s="86">
        <v>2000</v>
      </c>
      <c r="F53" s="86"/>
      <c r="G53" s="86">
        <v>2000</v>
      </c>
      <c r="H53" s="37"/>
      <c r="I53" s="37"/>
      <c r="J53" s="37"/>
      <c r="K53" s="38"/>
    </row>
    <row r="54" spans="1:11" s="103" customFormat="1" ht="16.5" customHeight="1">
      <c r="A54" s="115"/>
      <c r="B54" s="99" t="s">
        <v>393</v>
      </c>
      <c r="C54" s="99" t="s">
        <v>392</v>
      </c>
      <c r="D54" s="94" t="s">
        <v>391</v>
      </c>
      <c r="E54" s="100">
        <v>7</v>
      </c>
      <c r="F54" s="100"/>
      <c r="G54" s="100">
        <v>7</v>
      </c>
      <c r="H54" s="101"/>
      <c r="I54" s="101"/>
      <c r="J54" s="101"/>
      <c r="K54" s="102"/>
    </row>
    <row r="55" spans="1:11" ht="16.5" customHeight="1">
      <c r="A55" s="115"/>
      <c r="B55" s="36" t="s">
        <v>125</v>
      </c>
      <c r="C55" s="36" t="s">
        <v>118</v>
      </c>
      <c r="D55" s="36" t="s">
        <v>121</v>
      </c>
      <c r="E55" s="86">
        <v>1</v>
      </c>
      <c r="F55" s="86"/>
      <c r="G55" s="86">
        <v>1</v>
      </c>
      <c r="H55" s="37"/>
      <c r="I55" s="37"/>
      <c r="J55" s="37"/>
      <c r="K55" s="38"/>
    </row>
    <row r="56" spans="1:11" ht="16.350000000000001" customHeight="1">
      <c r="A56" s="4"/>
      <c r="B56" s="29" t="s">
        <v>71</v>
      </c>
      <c r="C56" s="29"/>
      <c r="D56" s="29"/>
      <c r="E56" s="87">
        <f>SUM(E6:E55)</f>
        <v>11099.160043</v>
      </c>
      <c r="F56" s="88">
        <v>6565.1534830000001</v>
      </c>
      <c r="G56" s="88">
        <f>SUM(G42:G55)</f>
        <v>4534.0065599999998</v>
      </c>
      <c r="H56" s="30"/>
      <c r="I56" s="30"/>
      <c r="J56" s="30"/>
      <c r="K56" s="28"/>
    </row>
    <row r="57" spans="1:11" ht="9.75" customHeight="1">
      <c r="A57" s="15"/>
      <c r="B57" s="16"/>
      <c r="C57" s="16"/>
      <c r="D57" s="16"/>
      <c r="E57" s="39"/>
      <c r="F57" s="39"/>
      <c r="G57" s="39"/>
      <c r="H57" s="16"/>
      <c r="I57" s="39"/>
      <c r="J57" s="39"/>
      <c r="K57" s="15"/>
    </row>
  </sheetData>
  <mergeCells count="10">
    <mergeCell ref="A6:A55"/>
    <mergeCell ref="B2:J2"/>
    <mergeCell ref="B3:C3"/>
    <mergeCell ref="B4:B5"/>
    <mergeCell ref="C4:C5"/>
    <mergeCell ref="D4:D5"/>
    <mergeCell ref="E4:E5"/>
    <mergeCell ref="F4:F5"/>
    <mergeCell ref="G4:G5"/>
    <mergeCell ref="H4:J4"/>
  </mergeCells>
  <phoneticPr fontId="12" type="noConversion"/>
  <printOptions horizontalCentered="1"/>
  <pageMargins left="0.70800000429153442" right="0.70800000429153442" top="1.062000036239624" bottom="0.86599999666213989"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topLeftCell="E1" workbookViewId="0">
      <pane ySplit="5" topLeftCell="A51" activePane="bottomLeft" state="frozen"/>
      <selection pane="bottomLeft" activeCell="L55" activeCellId="1" sqref="I55 L55"/>
    </sheetView>
  </sheetViews>
  <sheetFormatPr defaultColWidth="10" defaultRowHeight="14.4"/>
  <cols>
    <col min="1" max="1" width="1.44140625" customWidth="1"/>
    <col min="2" max="2" width="28.21875" customWidth="1"/>
    <col min="3" max="3" width="15.33203125" customWidth="1"/>
    <col min="4" max="4" width="35.88671875" customWidth="1"/>
    <col min="5" max="7" width="28.21875" customWidth="1"/>
    <col min="8" max="8" width="12.5546875" customWidth="1"/>
    <col min="9" max="16" width="12.21875" customWidth="1"/>
    <col min="17" max="17" width="1.44140625" customWidth="1"/>
    <col min="18" max="22" width="9.77734375" customWidth="1"/>
  </cols>
  <sheetData>
    <row r="1" spans="1:17" ht="16.350000000000001" customHeight="1">
      <c r="A1" s="40"/>
      <c r="B1" s="41"/>
      <c r="C1" s="18"/>
      <c r="D1" s="18"/>
      <c r="E1" s="18"/>
      <c r="F1" s="18"/>
      <c r="G1" s="18"/>
      <c r="H1" s="33"/>
      <c r="I1" s="33"/>
      <c r="J1" s="33"/>
      <c r="K1" s="33" t="s">
        <v>1</v>
      </c>
      <c r="L1" s="33"/>
      <c r="M1" s="33"/>
      <c r="N1" s="33"/>
      <c r="O1" s="33"/>
      <c r="P1" s="33"/>
      <c r="Q1" s="19"/>
    </row>
    <row r="2" spans="1:17" ht="22.95" customHeight="1">
      <c r="A2" s="5"/>
      <c r="B2" s="104" t="s">
        <v>129</v>
      </c>
      <c r="C2" s="104"/>
      <c r="D2" s="104"/>
      <c r="E2" s="104"/>
      <c r="F2" s="104"/>
      <c r="G2" s="104"/>
      <c r="H2" s="104"/>
      <c r="I2" s="104"/>
      <c r="J2" s="104"/>
      <c r="K2" s="104"/>
      <c r="L2" s="104"/>
      <c r="M2" s="104"/>
      <c r="N2" s="104"/>
      <c r="O2" s="104"/>
      <c r="P2" s="104"/>
      <c r="Q2" s="20"/>
    </row>
    <row r="3" spans="1:17" ht="19.5" customHeight="1">
      <c r="A3" s="5"/>
      <c r="B3" s="105"/>
      <c r="C3" s="105"/>
      <c r="D3" s="105"/>
      <c r="E3" s="22"/>
      <c r="F3" s="22"/>
      <c r="G3" s="22"/>
      <c r="H3" s="21"/>
      <c r="I3" s="21"/>
      <c r="J3" s="21"/>
      <c r="K3" s="21"/>
      <c r="L3" s="21"/>
      <c r="M3" s="21"/>
      <c r="N3" s="21"/>
      <c r="O3" s="117" t="s">
        <v>4</v>
      </c>
      <c r="P3" s="117"/>
      <c r="Q3" s="23"/>
    </row>
    <row r="4" spans="1:17" ht="23.1" customHeight="1">
      <c r="A4" s="10"/>
      <c r="B4" s="114" t="s">
        <v>130</v>
      </c>
      <c r="C4" s="114" t="s">
        <v>131</v>
      </c>
      <c r="D4" s="114" t="s">
        <v>132</v>
      </c>
      <c r="E4" s="114" t="s">
        <v>73</v>
      </c>
      <c r="F4" s="114" t="s">
        <v>74</v>
      </c>
      <c r="G4" s="114" t="s">
        <v>75</v>
      </c>
      <c r="H4" s="114" t="s">
        <v>54</v>
      </c>
      <c r="I4" s="114" t="s">
        <v>133</v>
      </c>
      <c r="J4" s="114"/>
      <c r="K4" s="114"/>
      <c r="L4" s="114" t="s">
        <v>134</v>
      </c>
      <c r="M4" s="114"/>
      <c r="N4" s="114"/>
      <c r="O4" s="114" t="s">
        <v>60</v>
      </c>
      <c r="P4" s="114" t="s">
        <v>66</v>
      </c>
      <c r="Q4" s="10"/>
    </row>
    <row r="5" spans="1:17" ht="34.5" customHeight="1">
      <c r="A5" s="10"/>
      <c r="B5" s="114"/>
      <c r="C5" s="114"/>
      <c r="D5" s="114"/>
      <c r="E5" s="114"/>
      <c r="F5" s="114"/>
      <c r="G5" s="114"/>
      <c r="H5" s="114"/>
      <c r="I5" s="24" t="s">
        <v>135</v>
      </c>
      <c r="J5" s="24" t="s">
        <v>136</v>
      </c>
      <c r="K5" s="24" t="s">
        <v>137</v>
      </c>
      <c r="L5" s="24" t="s">
        <v>135</v>
      </c>
      <c r="M5" s="24" t="s">
        <v>136</v>
      </c>
      <c r="N5" s="24" t="s">
        <v>137</v>
      </c>
      <c r="O5" s="114"/>
      <c r="P5" s="114"/>
      <c r="Q5" s="10"/>
    </row>
    <row r="6" spans="1:17" ht="37.950000000000003" customHeight="1">
      <c r="A6" s="116"/>
      <c r="B6" s="26" t="s">
        <v>138</v>
      </c>
      <c r="C6" s="26" t="s">
        <v>139</v>
      </c>
      <c r="D6" s="26" t="s">
        <v>140</v>
      </c>
      <c r="E6" s="26" t="s">
        <v>125</v>
      </c>
      <c r="F6" s="26" t="s">
        <v>83</v>
      </c>
      <c r="G6" s="26" t="s">
        <v>97</v>
      </c>
      <c r="H6" s="89">
        <v>0.7</v>
      </c>
      <c r="I6" s="89">
        <v>0.7</v>
      </c>
      <c r="J6" s="27"/>
      <c r="K6" s="27"/>
      <c r="L6" s="27"/>
      <c r="M6" s="27"/>
      <c r="N6" s="27"/>
      <c r="O6" s="27"/>
      <c r="P6" s="27"/>
      <c r="Q6" s="5"/>
    </row>
    <row r="7" spans="1:17" ht="37.950000000000003" customHeight="1">
      <c r="A7" s="116"/>
      <c r="B7" s="26" t="s">
        <v>138</v>
      </c>
      <c r="C7" s="26" t="s">
        <v>139</v>
      </c>
      <c r="D7" s="26" t="s">
        <v>140</v>
      </c>
      <c r="E7" s="26" t="s">
        <v>125</v>
      </c>
      <c r="F7" s="26" t="s">
        <v>83</v>
      </c>
      <c r="G7" s="26" t="s">
        <v>98</v>
      </c>
      <c r="H7" s="89">
        <v>14.4</v>
      </c>
      <c r="I7" s="89">
        <v>14.4</v>
      </c>
      <c r="J7" s="27"/>
      <c r="K7" s="27"/>
      <c r="L7" s="27"/>
      <c r="M7" s="27"/>
      <c r="N7" s="27"/>
      <c r="O7" s="27"/>
      <c r="P7" s="27"/>
      <c r="Q7" s="5"/>
    </row>
    <row r="8" spans="1:17" ht="37.950000000000003" customHeight="1">
      <c r="A8" s="116"/>
      <c r="B8" s="26" t="s">
        <v>138</v>
      </c>
      <c r="C8" s="26" t="s">
        <v>139</v>
      </c>
      <c r="D8" s="26" t="s">
        <v>140</v>
      </c>
      <c r="E8" s="26" t="s">
        <v>125</v>
      </c>
      <c r="F8" s="26" t="s">
        <v>83</v>
      </c>
      <c r="G8" s="26" t="s">
        <v>105</v>
      </c>
      <c r="H8" s="89">
        <v>13.542</v>
      </c>
      <c r="I8" s="89">
        <v>13.542</v>
      </c>
      <c r="J8" s="27"/>
      <c r="K8" s="27"/>
      <c r="L8" s="27"/>
      <c r="M8" s="27"/>
      <c r="N8" s="27"/>
      <c r="O8" s="27"/>
      <c r="P8" s="27"/>
      <c r="Q8" s="5"/>
    </row>
    <row r="9" spans="1:17" ht="37.950000000000003" customHeight="1">
      <c r="A9" s="116"/>
      <c r="B9" s="26" t="s">
        <v>138</v>
      </c>
      <c r="C9" s="26" t="s">
        <v>139</v>
      </c>
      <c r="D9" s="26" t="s">
        <v>140</v>
      </c>
      <c r="E9" s="26" t="s">
        <v>125</v>
      </c>
      <c r="F9" s="26" t="s">
        <v>83</v>
      </c>
      <c r="G9" s="26" t="s">
        <v>126</v>
      </c>
      <c r="H9" s="89">
        <v>7.2</v>
      </c>
      <c r="I9" s="89">
        <v>7.2</v>
      </c>
      <c r="J9" s="27"/>
      <c r="K9" s="27"/>
      <c r="L9" s="27"/>
      <c r="M9" s="27"/>
      <c r="N9" s="27"/>
      <c r="O9" s="27"/>
      <c r="P9" s="27"/>
      <c r="Q9" s="5"/>
    </row>
    <row r="10" spans="1:17" ht="37.950000000000003" customHeight="1">
      <c r="A10" s="116"/>
      <c r="B10" s="26" t="s">
        <v>138</v>
      </c>
      <c r="C10" s="26" t="s">
        <v>139</v>
      </c>
      <c r="D10" s="26" t="s">
        <v>140</v>
      </c>
      <c r="E10" s="26" t="s">
        <v>125</v>
      </c>
      <c r="F10" s="26" t="s">
        <v>83</v>
      </c>
      <c r="G10" s="26" t="s">
        <v>109</v>
      </c>
      <c r="H10" s="89">
        <v>39.75</v>
      </c>
      <c r="I10" s="89">
        <v>39.75</v>
      </c>
      <c r="J10" s="27"/>
      <c r="K10" s="27"/>
      <c r="L10" s="27"/>
      <c r="M10" s="27"/>
      <c r="N10" s="27"/>
      <c r="O10" s="27"/>
      <c r="P10" s="27"/>
      <c r="Q10" s="5"/>
    </row>
    <row r="11" spans="1:17" ht="37.950000000000003" customHeight="1">
      <c r="A11" s="116"/>
      <c r="B11" s="26" t="s">
        <v>138</v>
      </c>
      <c r="C11" s="26" t="s">
        <v>139</v>
      </c>
      <c r="D11" s="26" t="s">
        <v>140</v>
      </c>
      <c r="E11" s="26" t="s">
        <v>125</v>
      </c>
      <c r="F11" s="26" t="s">
        <v>83</v>
      </c>
      <c r="G11" s="26" t="s">
        <v>110</v>
      </c>
      <c r="H11" s="89">
        <v>17.111999999999998</v>
      </c>
      <c r="I11" s="89">
        <v>17.111999999999998</v>
      </c>
      <c r="J11" s="27"/>
      <c r="K11" s="27"/>
      <c r="L11" s="27"/>
      <c r="M11" s="27"/>
      <c r="N11" s="27"/>
      <c r="O11" s="27"/>
      <c r="P11" s="27"/>
      <c r="Q11" s="5"/>
    </row>
    <row r="12" spans="1:17" ht="37.950000000000003" customHeight="1">
      <c r="A12" s="116"/>
      <c r="B12" s="26" t="s">
        <v>138</v>
      </c>
      <c r="C12" s="26" t="s">
        <v>139</v>
      </c>
      <c r="D12" s="26" t="s">
        <v>140</v>
      </c>
      <c r="E12" s="26" t="s">
        <v>125</v>
      </c>
      <c r="F12" s="26" t="s">
        <v>83</v>
      </c>
      <c r="G12" s="26" t="s">
        <v>111</v>
      </c>
      <c r="H12" s="89">
        <v>96.9</v>
      </c>
      <c r="I12" s="89">
        <v>96.9</v>
      </c>
      <c r="J12" s="27"/>
      <c r="K12" s="27"/>
      <c r="L12" s="27"/>
      <c r="M12" s="27"/>
      <c r="N12" s="27"/>
      <c r="O12" s="27"/>
      <c r="P12" s="27"/>
      <c r="Q12" s="5"/>
    </row>
    <row r="13" spans="1:17" ht="37.950000000000003" customHeight="1">
      <c r="A13" s="116"/>
      <c r="B13" s="26" t="s">
        <v>138</v>
      </c>
      <c r="C13" s="26" t="s">
        <v>139</v>
      </c>
      <c r="D13" s="26" t="s">
        <v>140</v>
      </c>
      <c r="E13" s="26" t="s">
        <v>125</v>
      </c>
      <c r="F13" s="26" t="s">
        <v>83</v>
      </c>
      <c r="G13" s="26" t="s">
        <v>117</v>
      </c>
      <c r="H13" s="89">
        <v>0.7</v>
      </c>
      <c r="I13" s="89">
        <v>0.7</v>
      </c>
      <c r="J13" s="27"/>
      <c r="K13" s="27"/>
      <c r="L13" s="27"/>
      <c r="M13" s="27"/>
      <c r="N13" s="27"/>
      <c r="O13" s="27"/>
      <c r="P13" s="27"/>
      <c r="Q13" s="5"/>
    </row>
    <row r="14" spans="1:17" ht="37.950000000000003" customHeight="1">
      <c r="A14" s="116"/>
      <c r="B14" s="26" t="s">
        <v>138</v>
      </c>
      <c r="C14" s="26" t="s">
        <v>139</v>
      </c>
      <c r="D14" s="26" t="s">
        <v>140</v>
      </c>
      <c r="E14" s="26" t="s">
        <v>125</v>
      </c>
      <c r="F14" s="26" t="s">
        <v>118</v>
      </c>
      <c r="G14" s="26" t="s">
        <v>120</v>
      </c>
      <c r="H14" s="89">
        <v>85.8</v>
      </c>
      <c r="I14" s="89">
        <v>85.8</v>
      </c>
      <c r="J14" s="27"/>
      <c r="K14" s="27"/>
      <c r="L14" s="27"/>
      <c r="M14" s="27"/>
      <c r="N14" s="27"/>
      <c r="O14" s="27"/>
      <c r="P14" s="27"/>
      <c r="Q14" s="5"/>
    </row>
    <row r="15" spans="1:17" ht="37.950000000000003" customHeight="1">
      <c r="A15" s="116"/>
      <c r="B15" s="26" t="s">
        <v>138</v>
      </c>
      <c r="C15" s="26" t="s">
        <v>139</v>
      </c>
      <c r="D15" s="26" t="s">
        <v>141</v>
      </c>
      <c r="E15" s="26" t="s">
        <v>125</v>
      </c>
      <c r="F15" s="26" t="s">
        <v>86</v>
      </c>
      <c r="G15" s="26" t="s">
        <v>89</v>
      </c>
      <c r="H15" s="89">
        <v>180</v>
      </c>
      <c r="I15" s="89">
        <v>180</v>
      </c>
      <c r="J15" s="27"/>
      <c r="K15" s="27"/>
      <c r="L15" s="27"/>
      <c r="M15" s="27"/>
      <c r="N15" s="27"/>
      <c r="O15" s="27"/>
      <c r="P15" s="27"/>
      <c r="Q15" s="5"/>
    </row>
    <row r="16" spans="1:17" ht="37.950000000000003" customHeight="1">
      <c r="A16" s="116"/>
      <c r="B16" s="26" t="s">
        <v>138</v>
      </c>
      <c r="C16" s="26" t="s">
        <v>139</v>
      </c>
      <c r="D16" s="26" t="s">
        <v>141</v>
      </c>
      <c r="E16" s="26" t="s">
        <v>125</v>
      </c>
      <c r="F16" s="26" t="s">
        <v>83</v>
      </c>
      <c r="G16" s="26" t="s">
        <v>97</v>
      </c>
      <c r="H16" s="89">
        <v>1.73</v>
      </c>
      <c r="I16" s="89">
        <v>1.73</v>
      </c>
      <c r="J16" s="27"/>
      <c r="K16" s="27"/>
      <c r="L16" s="27"/>
      <c r="M16" s="27"/>
      <c r="N16" s="27"/>
      <c r="O16" s="27"/>
      <c r="P16" s="27"/>
      <c r="Q16" s="5"/>
    </row>
    <row r="17" spans="1:17" ht="37.950000000000003" customHeight="1">
      <c r="A17" s="116"/>
      <c r="B17" s="26" t="s">
        <v>138</v>
      </c>
      <c r="C17" s="26" t="s">
        <v>139</v>
      </c>
      <c r="D17" s="26" t="s">
        <v>141</v>
      </c>
      <c r="E17" s="26" t="s">
        <v>125</v>
      </c>
      <c r="F17" s="26" t="s">
        <v>83</v>
      </c>
      <c r="G17" s="26" t="s">
        <v>98</v>
      </c>
      <c r="H17" s="89">
        <v>38.445</v>
      </c>
      <c r="I17" s="89">
        <v>38.445</v>
      </c>
      <c r="J17" s="27"/>
      <c r="K17" s="27"/>
      <c r="L17" s="27"/>
      <c r="M17" s="27"/>
      <c r="N17" s="27"/>
      <c r="O17" s="27"/>
      <c r="P17" s="27"/>
      <c r="Q17" s="5"/>
    </row>
    <row r="18" spans="1:17" ht="37.950000000000003" customHeight="1">
      <c r="A18" s="116"/>
      <c r="B18" s="26" t="s">
        <v>138</v>
      </c>
      <c r="C18" s="26" t="s">
        <v>139</v>
      </c>
      <c r="D18" s="26" t="s">
        <v>141</v>
      </c>
      <c r="E18" s="26" t="s">
        <v>125</v>
      </c>
      <c r="F18" s="26" t="s">
        <v>83</v>
      </c>
      <c r="G18" s="26" t="s">
        <v>105</v>
      </c>
      <c r="H18" s="89">
        <v>66.658000000000001</v>
      </c>
      <c r="I18" s="89">
        <v>66.658000000000001</v>
      </c>
      <c r="J18" s="27"/>
      <c r="K18" s="27"/>
      <c r="L18" s="27"/>
      <c r="M18" s="27"/>
      <c r="N18" s="27"/>
      <c r="O18" s="27"/>
      <c r="P18" s="27"/>
      <c r="Q18" s="5"/>
    </row>
    <row r="19" spans="1:17" ht="37.950000000000003" customHeight="1">
      <c r="A19" s="116"/>
      <c r="B19" s="26" t="s">
        <v>138</v>
      </c>
      <c r="C19" s="26" t="s">
        <v>139</v>
      </c>
      <c r="D19" s="26" t="s">
        <v>141</v>
      </c>
      <c r="E19" s="26" t="s">
        <v>125</v>
      </c>
      <c r="F19" s="26" t="s">
        <v>83</v>
      </c>
      <c r="G19" s="26" t="s">
        <v>126</v>
      </c>
      <c r="H19" s="89">
        <v>17.489999999999998</v>
      </c>
      <c r="I19" s="89">
        <v>17.489999999999998</v>
      </c>
      <c r="J19" s="27"/>
      <c r="K19" s="27"/>
      <c r="L19" s="27"/>
      <c r="M19" s="27"/>
      <c r="N19" s="27"/>
      <c r="O19" s="27"/>
      <c r="P19" s="27"/>
      <c r="Q19" s="5"/>
    </row>
    <row r="20" spans="1:17" ht="37.950000000000003" customHeight="1">
      <c r="A20" s="116"/>
      <c r="B20" s="26" t="s">
        <v>138</v>
      </c>
      <c r="C20" s="26" t="s">
        <v>139</v>
      </c>
      <c r="D20" s="26" t="s">
        <v>141</v>
      </c>
      <c r="E20" s="26" t="s">
        <v>125</v>
      </c>
      <c r="F20" s="26" t="s">
        <v>83</v>
      </c>
      <c r="G20" s="26" t="s">
        <v>109</v>
      </c>
      <c r="H20" s="89">
        <v>132.50299999999999</v>
      </c>
      <c r="I20" s="89">
        <v>132.50299999999999</v>
      </c>
      <c r="J20" s="27"/>
      <c r="K20" s="27"/>
      <c r="L20" s="27"/>
      <c r="M20" s="27"/>
      <c r="N20" s="27"/>
      <c r="O20" s="27"/>
      <c r="P20" s="27"/>
      <c r="Q20" s="5"/>
    </row>
    <row r="21" spans="1:17" ht="37.950000000000003" customHeight="1">
      <c r="A21" s="116"/>
      <c r="B21" s="26" t="s">
        <v>138</v>
      </c>
      <c r="C21" s="26" t="s">
        <v>139</v>
      </c>
      <c r="D21" s="26" t="s">
        <v>141</v>
      </c>
      <c r="E21" s="26" t="s">
        <v>125</v>
      </c>
      <c r="F21" s="26" t="s">
        <v>83</v>
      </c>
      <c r="G21" s="26" t="s">
        <v>110</v>
      </c>
      <c r="H21" s="89">
        <v>15.571999999999999</v>
      </c>
      <c r="I21" s="89">
        <v>15.571999999999999</v>
      </c>
      <c r="J21" s="27"/>
      <c r="K21" s="27"/>
      <c r="L21" s="27"/>
      <c r="M21" s="27"/>
      <c r="N21" s="27"/>
      <c r="O21" s="27"/>
      <c r="P21" s="27"/>
      <c r="Q21" s="5"/>
    </row>
    <row r="22" spans="1:17" ht="37.950000000000003" customHeight="1">
      <c r="A22" s="116"/>
      <c r="B22" s="26" t="s">
        <v>138</v>
      </c>
      <c r="C22" s="26" t="s">
        <v>139</v>
      </c>
      <c r="D22" s="26" t="s">
        <v>141</v>
      </c>
      <c r="E22" s="26" t="s">
        <v>125</v>
      </c>
      <c r="F22" s="26" t="s">
        <v>83</v>
      </c>
      <c r="G22" s="26" t="s">
        <v>111</v>
      </c>
      <c r="H22" s="89">
        <v>90.55</v>
      </c>
      <c r="I22" s="89">
        <v>90.55</v>
      </c>
      <c r="J22" s="27"/>
      <c r="K22" s="27"/>
      <c r="L22" s="27"/>
      <c r="M22" s="27"/>
      <c r="N22" s="27"/>
      <c r="O22" s="27"/>
      <c r="P22" s="27"/>
      <c r="Q22" s="5"/>
    </row>
    <row r="23" spans="1:17" ht="37.950000000000003" customHeight="1">
      <c r="A23" s="116"/>
      <c r="B23" s="26" t="s">
        <v>138</v>
      </c>
      <c r="C23" s="26" t="s">
        <v>139</v>
      </c>
      <c r="D23" s="26" t="s">
        <v>141</v>
      </c>
      <c r="E23" s="26" t="s">
        <v>125</v>
      </c>
      <c r="F23" s="26" t="s">
        <v>83</v>
      </c>
      <c r="G23" s="26" t="s">
        <v>117</v>
      </c>
      <c r="H23" s="89">
        <v>57.052</v>
      </c>
      <c r="I23" s="89">
        <v>57.052</v>
      </c>
      <c r="J23" s="27"/>
      <c r="K23" s="27"/>
      <c r="L23" s="27"/>
      <c r="M23" s="27"/>
      <c r="N23" s="27"/>
      <c r="O23" s="27"/>
      <c r="P23" s="27"/>
      <c r="Q23" s="5"/>
    </row>
    <row r="24" spans="1:17" ht="37.950000000000003" customHeight="1">
      <c r="A24" s="116"/>
      <c r="B24" s="26" t="s">
        <v>138</v>
      </c>
      <c r="C24" s="26" t="s">
        <v>139</v>
      </c>
      <c r="D24" s="26" t="s">
        <v>142</v>
      </c>
      <c r="E24" s="26" t="s">
        <v>125</v>
      </c>
      <c r="F24" s="26" t="s">
        <v>83</v>
      </c>
      <c r="G24" s="26" t="s">
        <v>98</v>
      </c>
      <c r="H24" s="89">
        <v>2.57</v>
      </c>
      <c r="I24" s="89">
        <v>2.57</v>
      </c>
      <c r="J24" s="27"/>
      <c r="K24" s="27"/>
      <c r="L24" s="27"/>
      <c r="M24" s="27"/>
      <c r="N24" s="27"/>
      <c r="O24" s="27"/>
      <c r="P24" s="27"/>
      <c r="Q24" s="5"/>
    </row>
    <row r="25" spans="1:17" ht="37.950000000000003" customHeight="1">
      <c r="A25" s="116"/>
      <c r="B25" s="26" t="s">
        <v>138</v>
      </c>
      <c r="C25" s="26" t="s">
        <v>139</v>
      </c>
      <c r="D25" s="26" t="s">
        <v>142</v>
      </c>
      <c r="E25" s="26" t="s">
        <v>125</v>
      </c>
      <c r="F25" s="26" t="s">
        <v>83</v>
      </c>
      <c r="G25" s="26" t="s">
        <v>105</v>
      </c>
      <c r="H25" s="89">
        <v>10.65</v>
      </c>
      <c r="I25" s="89">
        <v>10.65</v>
      </c>
      <c r="J25" s="27"/>
      <c r="K25" s="27"/>
      <c r="L25" s="27"/>
      <c r="M25" s="27"/>
      <c r="N25" s="27"/>
      <c r="O25" s="27"/>
      <c r="P25" s="27"/>
      <c r="Q25" s="5"/>
    </row>
    <row r="26" spans="1:17" ht="37.950000000000003" customHeight="1">
      <c r="A26" s="116"/>
      <c r="B26" s="26" t="s">
        <v>138</v>
      </c>
      <c r="C26" s="26" t="s">
        <v>139</v>
      </c>
      <c r="D26" s="26" t="s">
        <v>142</v>
      </c>
      <c r="E26" s="26" t="s">
        <v>125</v>
      </c>
      <c r="F26" s="26" t="s">
        <v>83</v>
      </c>
      <c r="G26" s="26" t="s">
        <v>126</v>
      </c>
      <c r="H26" s="89">
        <v>6.85</v>
      </c>
      <c r="I26" s="89">
        <v>6.85</v>
      </c>
      <c r="J26" s="27"/>
      <c r="K26" s="27"/>
      <c r="L26" s="27"/>
      <c r="M26" s="27"/>
      <c r="N26" s="27"/>
      <c r="O26" s="27"/>
      <c r="P26" s="27"/>
      <c r="Q26" s="5"/>
    </row>
    <row r="27" spans="1:17" ht="37.950000000000003" customHeight="1">
      <c r="A27" s="116"/>
      <c r="B27" s="26" t="s">
        <v>138</v>
      </c>
      <c r="C27" s="26" t="s">
        <v>139</v>
      </c>
      <c r="D27" s="26" t="s">
        <v>142</v>
      </c>
      <c r="E27" s="26" t="s">
        <v>125</v>
      </c>
      <c r="F27" s="26" t="s">
        <v>83</v>
      </c>
      <c r="G27" s="26" t="s">
        <v>109</v>
      </c>
      <c r="H27" s="89">
        <v>51.15</v>
      </c>
      <c r="I27" s="89">
        <v>51.15</v>
      </c>
      <c r="J27" s="27"/>
      <c r="K27" s="27"/>
      <c r="L27" s="27"/>
      <c r="M27" s="27"/>
      <c r="N27" s="27"/>
      <c r="O27" s="27"/>
      <c r="P27" s="27"/>
      <c r="Q27" s="5"/>
    </row>
    <row r="28" spans="1:17" ht="37.950000000000003" customHeight="1">
      <c r="A28" s="116"/>
      <c r="B28" s="26" t="s">
        <v>138</v>
      </c>
      <c r="C28" s="26" t="s">
        <v>139</v>
      </c>
      <c r="D28" s="26" t="s">
        <v>142</v>
      </c>
      <c r="E28" s="26" t="s">
        <v>125</v>
      </c>
      <c r="F28" s="26" t="s">
        <v>83</v>
      </c>
      <c r="G28" s="26" t="s">
        <v>110</v>
      </c>
      <c r="H28" s="89">
        <v>4.7</v>
      </c>
      <c r="I28" s="89">
        <v>4.7</v>
      </c>
      <c r="J28" s="27"/>
      <c r="K28" s="27"/>
      <c r="L28" s="27"/>
      <c r="M28" s="27"/>
      <c r="N28" s="27"/>
      <c r="O28" s="27"/>
      <c r="P28" s="27"/>
      <c r="Q28" s="5"/>
    </row>
    <row r="29" spans="1:17" ht="37.950000000000003" customHeight="1">
      <c r="A29" s="116"/>
      <c r="B29" s="26" t="s">
        <v>138</v>
      </c>
      <c r="C29" s="26" t="s">
        <v>139</v>
      </c>
      <c r="D29" s="26" t="s">
        <v>142</v>
      </c>
      <c r="E29" s="26" t="s">
        <v>125</v>
      </c>
      <c r="F29" s="26" t="s">
        <v>83</v>
      </c>
      <c r="G29" s="26" t="s">
        <v>111</v>
      </c>
      <c r="H29" s="89">
        <v>46.19</v>
      </c>
      <c r="I29" s="89">
        <v>46.19</v>
      </c>
      <c r="J29" s="27"/>
      <c r="K29" s="27"/>
      <c r="L29" s="27"/>
      <c r="M29" s="27"/>
      <c r="N29" s="27"/>
      <c r="O29" s="27"/>
      <c r="P29" s="27"/>
      <c r="Q29" s="5"/>
    </row>
    <row r="30" spans="1:17" ht="37.950000000000003" customHeight="1">
      <c r="A30" s="116"/>
      <c r="B30" s="26" t="s">
        <v>138</v>
      </c>
      <c r="C30" s="26" t="s">
        <v>139</v>
      </c>
      <c r="D30" s="26" t="s">
        <v>142</v>
      </c>
      <c r="E30" s="26" t="s">
        <v>125</v>
      </c>
      <c r="F30" s="26" t="s">
        <v>83</v>
      </c>
      <c r="G30" s="26" t="s">
        <v>117</v>
      </c>
      <c r="H30" s="89">
        <v>11</v>
      </c>
      <c r="I30" s="89">
        <v>11</v>
      </c>
      <c r="J30" s="27"/>
      <c r="K30" s="27"/>
      <c r="L30" s="27"/>
      <c r="M30" s="27"/>
      <c r="N30" s="27"/>
      <c r="O30" s="27"/>
      <c r="P30" s="27"/>
      <c r="Q30" s="5"/>
    </row>
    <row r="31" spans="1:17" ht="37.950000000000003" customHeight="1">
      <c r="A31" s="116"/>
      <c r="B31" s="26" t="s">
        <v>138</v>
      </c>
      <c r="C31" s="26" t="s">
        <v>139</v>
      </c>
      <c r="D31" s="26" t="s">
        <v>142</v>
      </c>
      <c r="E31" s="26" t="s">
        <v>125</v>
      </c>
      <c r="F31" s="26" t="s">
        <v>118</v>
      </c>
      <c r="G31" s="26" t="s">
        <v>120</v>
      </c>
      <c r="H31" s="89">
        <v>21</v>
      </c>
      <c r="I31" s="89">
        <v>21</v>
      </c>
      <c r="J31" s="27"/>
      <c r="K31" s="27"/>
      <c r="L31" s="27"/>
      <c r="M31" s="27"/>
      <c r="N31" s="27"/>
      <c r="O31" s="27"/>
      <c r="P31" s="27"/>
      <c r="Q31" s="5"/>
    </row>
    <row r="32" spans="1:17" ht="37.950000000000003" customHeight="1">
      <c r="A32" s="116"/>
      <c r="B32" s="26" t="s">
        <v>138</v>
      </c>
      <c r="C32" s="26" t="s">
        <v>139</v>
      </c>
      <c r="D32" s="26" t="s">
        <v>143</v>
      </c>
      <c r="E32" s="26" t="s">
        <v>125</v>
      </c>
      <c r="F32" s="26" t="s">
        <v>86</v>
      </c>
      <c r="G32" s="26" t="s">
        <v>89</v>
      </c>
      <c r="H32" s="89">
        <v>5</v>
      </c>
      <c r="I32" s="89"/>
      <c r="J32" s="27"/>
      <c r="K32" s="27"/>
      <c r="L32" s="27"/>
      <c r="M32" s="27"/>
      <c r="N32" s="27"/>
      <c r="O32" s="27"/>
      <c r="P32" s="89">
        <v>5</v>
      </c>
      <c r="Q32" s="5"/>
    </row>
    <row r="33" spans="1:17" ht="37.950000000000003" customHeight="1">
      <c r="A33" s="116"/>
      <c r="B33" s="26" t="s">
        <v>138</v>
      </c>
      <c r="C33" s="26" t="s">
        <v>139</v>
      </c>
      <c r="D33" s="26" t="s">
        <v>143</v>
      </c>
      <c r="E33" s="26" t="s">
        <v>125</v>
      </c>
      <c r="F33" s="26" t="s">
        <v>83</v>
      </c>
      <c r="G33" s="26" t="s">
        <v>97</v>
      </c>
      <c r="H33" s="89">
        <v>18.2</v>
      </c>
      <c r="I33" s="89"/>
      <c r="J33" s="27"/>
      <c r="K33" s="27"/>
      <c r="L33" s="27"/>
      <c r="M33" s="27"/>
      <c r="N33" s="27"/>
      <c r="O33" s="27"/>
      <c r="P33" s="89">
        <v>18.2</v>
      </c>
      <c r="Q33" s="5"/>
    </row>
    <row r="34" spans="1:17" ht="37.950000000000003" customHeight="1">
      <c r="A34" s="116"/>
      <c r="B34" s="26" t="s">
        <v>138</v>
      </c>
      <c r="C34" s="26" t="s">
        <v>139</v>
      </c>
      <c r="D34" s="26" t="s">
        <v>143</v>
      </c>
      <c r="E34" s="26" t="s">
        <v>125</v>
      </c>
      <c r="F34" s="26" t="s">
        <v>83</v>
      </c>
      <c r="G34" s="26" t="s">
        <v>98</v>
      </c>
      <c r="H34" s="89">
        <v>31.4</v>
      </c>
      <c r="I34" s="89"/>
      <c r="J34" s="27"/>
      <c r="K34" s="27"/>
      <c r="L34" s="27"/>
      <c r="M34" s="27"/>
      <c r="N34" s="27"/>
      <c r="O34" s="27"/>
      <c r="P34" s="89">
        <v>31.4</v>
      </c>
      <c r="Q34" s="5"/>
    </row>
    <row r="35" spans="1:17" ht="37.950000000000003" customHeight="1">
      <c r="A35" s="116"/>
      <c r="B35" s="26" t="s">
        <v>138</v>
      </c>
      <c r="C35" s="26" t="s">
        <v>139</v>
      </c>
      <c r="D35" s="26" t="s">
        <v>143</v>
      </c>
      <c r="E35" s="26" t="s">
        <v>125</v>
      </c>
      <c r="F35" s="26" t="s">
        <v>83</v>
      </c>
      <c r="G35" s="26" t="s">
        <v>105</v>
      </c>
      <c r="H35" s="89">
        <v>101.5</v>
      </c>
      <c r="I35" s="89"/>
      <c r="J35" s="27"/>
      <c r="K35" s="27"/>
      <c r="L35" s="27"/>
      <c r="M35" s="27"/>
      <c r="N35" s="27"/>
      <c r="O35" s="27"/>
      <c r="P35" s="89">
        <v>101.5</v>
      </c>
      <c r="Q35" s="5"/>
    </row>
    <row r="36" spans="1:17" ht="37.950000000000003" customHeight="1">
      <c r="A36" s="116"/>
      <c r="B36" s="26" t="s">
        <v>138</v>
      </c>
      <c r="C36" s="26" t="s">
        <v>139</v>
      </c>
      <c r="D36" s="26" t="s">
        <v>143</v>
      </c>
      <c r="E36" s="26" t="s">
        <v>125</v>
      </c>
      <c r="F36" s="26" t="s">
        <v>83</v>
      </c>
      <c r="G36" s="26" t="s">
        <v>126</v>
      </c>
      <c r="H36" s="89">
        <v>6.6</v>
      </c>
      <c r="I36" s="89"/>
      <c r="J36" s="27"/>
      <c r="K36" s="27"/>
      <c r="L36" s="27"/>
      <c r="M36" s="27"/>
      <c r="N36" s="27"/>
      <c r="O36" s="27"/>
      <c r="P36" s="89">
        <v>6.6</v>
      </c>
      <c r="Q36" s="5"/>
    </row>
    <row r="37" spans="1:17" ht="37.950000000000003" customHeight="1">
      <c r="A37" s="116"/>
      <c r="B37" s="26" t="s">
        <v>138</v>
      </c>
      <c r="C37" s="26" t="s">
        <v>139</v>
      </c>
      <c r="D37" s="26" t="s">
        <v>143</v>
      </c>
      <c r="E37" s="26" t="s">
        <v>125</v>
      </c>
      <c r="F37" s="26" t="s">
        <v>83</v>
      </c>
      <c r="G37" s="26" t="s">
        <v>84</v>
      </c>
      <c r="H37" s="89">
        <v>2.2999999999999998</v>
      </c>
      <c r="I37" s="89"/>
      <c r="J37" s="27"/>
      <c r="K37" s="27"/>
      <c r="L37" s="27"/>
      <c r="M37" s="27"/>
      <c r="N37" s="27"/>
      <c r="O37" s="27"/>
      <c r="P37" s="89">
        <v>2.2999999999999998</v>
      </c>
      <c r="Q37" s="5"/>
    </row>
    <row r="38" spans="1:17" ht="37.950000000000003" customHeight="1">
      <c r="A38" s="116"/>
      <c r="B38" s="26" t="s">
        <v>138</v>
      </c>
      <c r="C38" s="26" t="s">
        <v>139</v>
      </c>
      <c r="D38" s="26" t="s">
        <v>143</v>
      </c>
      <c r="E38" s="26" t="s">
        <v>125</v>
      </c>
      <c r="F38" s="26" t="s">
        <v>83</v>
      </c>
      <c r="G38" s="26" t="s">
        <v>109</v>
      </c>
      <c r="H38" s="89">
        <v>29.49</v>
      </c>
      <c r="I38" s="89"/>
      <c r="J38" s="27"/>
      <c r="K38" s="27"/>
      <c r="L38" s="27"/>
      <c r="M38" s="27"/>
      <c r="N38" s="27"/>
      <c r="O38" s="27"/>
      <c r="P38" s="89">
        <v>29.49</v>
      </c>
      <c r="Q38" s="5"/>
    </row>
    <row r="39" spans="1:17" ht="37.950000000000003" customHeight="1">
      <c r="A39" s="116"/>
      <c r="B39" s="26" t="s">
        <v>138</v>
      </c>
      <c r="C39" s="26" t="s">
        <v>139</v>
      </c>
      <c r="D39" s="26" t="s">
        <v>143</v>
      </c>
      <c r="E39" s="26" t="s">
        <v>125</v>
      </c>
      <c r="F39" s="26" t="s">
        <v>83</v>
      </c>
      <c r="G39" s="26" t="s">
        <v>110</v>
      </c>
      <c r="H39" s="89">
        <v>17.5</v>
      </c>
      <c r="I39" s="89"/>
      <c r="J39" s="27"/>
      <c r="K39" s="27"/>
      <c r="L39" s="27"/>
      <c r="M39" s="27"/>
      <c r="N39" s="27"/>
      <c r="O39" s="27"/>
      <c r="P39" s="89">
        <v>17.5</v>
      </c>
      <c r="Q39" s="5"/>
    </row>
    <row r="40" spans="1:17" ht="37.950000000000003" customHeight="1">
      <c r="A40" s="116"/>
      <c r="B40" s="26" t="s">
        <v>138</v>
      </c>
      <c r="C40" s="26" t="s">
        <v>139</v>
      </c>
      <c r="D40" s="26" t="s">
        <v>143</v>
      </c>
      <c r="E40" s="26" t="s">
        <v>125</v>
      </c>
      <c r="F40" s="26" t="s">
        <v>83</v>
      </c>
      <c r="G40" s="26" t="s">
        <v>111</v>
      </c>
      <c r="H40" s="89">
        <v>1188.6600000000001</v>
      </c>
      <c r="I40" s="89"/>
      <c r="J40" s="27"/>
      <c r="K40" s="27"/>
      <c r="L40" s="27"/>
      <c r="M40" s="27"/>
      <c r="N40" s="27"/>
      <c r="O40" s="27"/>
      <c r="P40" s="89">
        <v>1188.6600000000001</v>
      </c>
      <c r="Q40" s="5"/>
    </row>
    <row r="41" spans="1:17" ht="37.950000000000003" customHeight="1">
      <c r="A41" s="116"/>
      <c r="B41" s="26" t="s">
        <v>138</v>
      </c>
      <c r="C41" s="26" t="s">
        <v>139</v>
      </c>
      <c r="D41" s="26" t="s">
        <v>143</v>
      </c>
      <c r="E41" s="26" t="s">
        <v>125</v>
      </c>
      <c r="F41" s="26" t="s">
        <v>83</v>
      </c>
      <c r="G41" s="26" t="s">
        <v>117</v>
      </c>
      <c r="H41" s="89">
        <v>15.5</v>
      </c>
      <c r="I41" s="89"/>
      <c r="J41" s="27"/>
      <c r="K41" s="27"/>
      <c r="L41" s="27"/>
      <c r="M41" s="27"/>
      <c r="N41" s="27"/>
      <c r="O41" s="27"/>
      <c r="P41" s="89">
        <v>15.5</v>
      </c>
      <c r="Q41" s="5"/>
    </row>
    <row r="42" spans="1:17" ht="37.950000000000003" customHeight="1">
      <c r="A42" s="116"/>
      <c r="B42" s="26" t="s">
        <v>138</v>
      </c>
      <c r="C42" s="26" t="s">
        <v>139</v>
      </c>
      <c r="D42" s="26" t="s">
        <v>143</v>
      </c>
      <c r="E42" s="26" t="s">
        <v>125</v>
      </c>
      <c r="F42" s="26" t="s">
        <v>118</v>
      </c>
      <c r="G42" s="26" t="s">
        <v>120</v>
      </c>
      <c r="H42" s="89">
        <v>18.13</v>
      </c>
      <c r="I42" s="89"/>
      <c r="J42" s="27"/>
      <c r="K42" s="27"/>
      <c r="L42" s="27"/>
      <c r="M42" s="27"/>
      <c r="N42" s="27"/>
      <c r="O42" s="27"/>
      <c r="P42" s="89">
        <v>18.13</v>
      </c>
      <c r="Q42" s="5"/>
    </row>
    <row r="43" spans="1:17" ht="37.950000000000003" customHeight="1">
      <c r="A43" s="116"/>
      <c r="B43" s="26" t="s">
        <v>138</v>
      </c>
      <c r="C43" s="26" t="s">
        <v>139</v>
      </c>
      <c r="D43" s="26" t="s">
        <v>143</v>
      </c>
      <c r="E43" s="26" t="s">
        <v>125</v>
      </c>
      <c r="F43" s="26" t="s">
        <v>118</v>
      </c>
      <c r="G43" s="26" t="s">
        <v>121</v>
      </c>
      <c r="H43" s="89">
        <v>1</v>
      </c>
      <c r="I43" s="89"/>
      <c r="J43" s="27"/>
      <c r="K43" s="27"/>
      <c r="L43" s="27"/>
      <c r="M43" s="27"/>
      <c r="N43" s="27"/>
      <c r="O43" s="27"/>
      <c r="P43" s="89">
        <v>1</v>
      </c>
      <c r="Q43" s="5"/>
    </row>
    <row r="44" spans="1:17" ht="37.950000000000003" customHeight="1">
      <c r="A44" s="116"/>
      <c r="B44" s="26" t="s">
        <v>138</v>
      </c>
      <c r="C44" s="26" t="s">
        <v>139</v>
      </c>
      <c r="D44" s="26" t="s">
        <v>144</v>
      </c>
      <c r="E44" s="26" t="s">
        <v>125</v>
      </c>
      <c r="F44" s="26" t="s">
        <v>83</v>
      </c>
      <c r="G44" s="26" t="s">
        <v>98</v>
      </c>
      <c r="H44" s="89">
        <v>3.6</v>
      </c>
      <c r="I44" s="89">
        <v>3.6</v>
      </c>
      <c r="J44" s="27"/>
      <c r="K44" s="27"/>
      <c r="L44" s="27"/>
      <c r="M44" s="27"/>
      <c r="N44" s="27"/>
      <c r="O44" s="27"/>
      <c r="P44" s="27"/>
      <c r="Q44" s="5"/>
    </row>
    <row r="45" spans="1:17" ht="37.950000000000003" customHeight="1">
      <c r="A45" s="116"/>
      <c r="B45" s="26" t="s">
        <v>138</v>
      </c>
      <c r="C45" s="26" t="s">
        <v>139</v>
      </c>
      <c r="D45" s="26" t="s">
        <v>144</v>
      </c>
      <c r="E45" s="26" t="s">
        <v>125</v>
      </c>
      <c r="F45" s="26" t="s">
        <v>83</v>
      </c>
      <c r="G45" s="26" t="s">
        <v>105</v>
      </c>
      <c r="H45" s="89">
        <v>6.5</v>
      </c>
      <c r="I45" s="89">
        <v>6.5</v>
      </c>
      <c r="J45" s="27"/>
      <c r="K45" s="27"/>
      <c r="L45" s="27"/>
      <c r="M45" s="27"/>
      <c r="N45" s="27"/>
      <c r="O45" s="27"/>
      <c r="P45" s="27"/>
      <c r="Q45" s="5"/>
    </row>
    <row r="46" spans="1:17" ht="37.950000000000003" customHeight="1">
      <c r="A46" s="116"/>
      <c r="B46" s="26" t="s">
        <v>138</v>
      </c>
      <c r="C46" s="26" t="s">
        <v>139</v>
      </c>
      <c r="D46" s="26" t="s">
        <v>144</v>
      </c>
      <c r="E46" s="26" t="s">
        <v>125</v>
      </c>
      <c r="F46" s="26" t="s">
        <v>83</v>
      </c>
      <c r="G46" s="26" t="s">
        <v>110</v>
      </c>
      <c r="H46" s="89">
        <v>3</v>
      </c>
      <c r="I46" s="89">
        <v>3</v>
      </c>
      <c r="J46" s="27"/>
      <c r="K46" s="27"/>
      <c r="L46" s="27"/>
      <c r="M46" s="27"/>
      <c r="N46" s="27"/>
      <c r="O46" s="27"/>
      <c r="P46" s="27"/>
      <c r="Q46" s="5"/>
    </row>
    <row r="47" spans="1:17" ht="37.950000000000003" customHeight="1">
      <c r="A47" s="116"/>
      <c r="B47" s="26" t="s">
        <v>138</v>
      </c>
      <c r="C47" s="26" t="s">
        <v>139</v>
      </c>
      <c r="D47" s="26" t="s">
        <v>144</v>
      </c>
      <c r="E47" s="26" t="s">
        <v>125</v>
      </c>
      <c r="F47" s="26" t="s">
        <v>83</v>
      </c>
      <c r="G47" s="26" t="s">
        <v>111</v>
      </c>
      <c r="H47" s="89">
        <v>33.200000000000003</v>
      </c>
      <c r="I47" s="89">
        <v>33.200000000000003</v>
      </c>
      <c r="J47" s="27"/>
      <c r="K47" s="27"/>
      <c r="L47" s="27"/>
      <c r="M47" s="27"/>
      <c r="N47" s="27"/>
      <c r="O47" s="27"/>
      <c r="P47" s="27"/>
      <c r="Q47" s="5"/>
    </row>
    <row r="48" spans="1:17" ht="37.950000000000003" customHeight="1">
      <c r="A48" s="116"/>
      <c r="B48" s="26" t="s">
        <v>138</v>
      </c>
      <c r="C48" s="26" t="s">
        <v>139</v>
      </c>
      <c r="D48" s="26" t="s">
        <v>144</v>
      </c>
      <c r="E48" s="26" t="s">
        <v>125</v>
      </c>
      <c r="F48" s="26" t="s">
        <v>83</v>
      </c>
      <c r="G48" s="26" t="s">
        <v>117</v>
      </c>
      <c r="H48" s="89">
        <v>5</v>
      </c>
      <c r="I48" s="89">
        <v>5</v>
      </c>
      <c r="J48" s="27"/>
      <c r="K48" s="27"/>
      <c r="L48" s="27"/>
      <c r="M48" s="27"/>
      <c r="N48" s="27"/>
      <c r="O48" s="27"/>
      <c r="P48" s="27"/>
      <c r="Q48" s="5"/>
    </row>
    <row r="49" spans="1:17" ht="37.950000000000003" customHeight="1">
      <c r="A49" s="116"/>
      <c r="B49" s="26" t="s">
        <v>138</v>
      </c>
      <c r="C49" s="26" t="s">
        <v>139</v>
      </c>
      <c r="D49" s="26" t="s">
        <v>144</v>
      </c>
      <c r="E49" s="26" t="s">
        <v>125</v>
      </c>
      <c r="F49" s="26" t="s">
        <v>118</v>
      </c>
      <c r="G49" s="26" t="s">
        <v>120</v>
      </c>
      <c r="H49" s="89">
        <v>4.2897999999999996</v>
      </c>
      <c r="I49" s="89">
        <v>4.2897999999999996</v>
      </c>
      <c r="J49" s="27"/>
      <c r="K49" s="27"/>
      <c r="L49" s="27"/>
      <c r="M49" s="27"/>
      <c r="N49" s="27"/>
      <c r="O49" s="27"/>
      <c r="P49" s="27"/>
      <c r="Q49" s="91"/>
    </row>
    <row r="50" spans="1:17" ht="37.950000000000003" customHeight="1">
      <c r="A50" s="116"/>
      <c r="B50" s="26" t="s">
        <v>138</v>
      </c>
      <c r="C50" s="26" t="s">
        <v>139</v>
      </c>
      <c r="D50" s="26" t="s">
        <v>145</v>
      </c>
      <c r="E50" s="26" t="s">
        <v>125</v>
      </c>
      <c r="F50" s="26" t="s">
        <v>118</v>
      </c>
      <c r="G50" s="26" t="s">
        <v>127</v>
      </c>
      <c r="H50" s="89">
        <v>2000</v>
      </c>
      <c r="I50" s="89"/>
      <c r="J50" s="27"/>
      <c r="K50" s="27"/>
      <c r="L50" s="27"/>
      <c r="M50" s="27"/>
      <c r="N50" s="27"/>
      <c r="O50" s="27"/>
      <c r="P50" s="89">
        <v>2000</v>
      </c>
      <c r="Q50" s="91"/>
    </row>
    <row r="51" spans="1:17" ht="37.950000000000003" customHeight="1">
      <c r="A51" s="116"/>
      <c r="B51" s="79" t="s">
        <v>381</v>
      </c>
      <c r="C51" s="79" t="s">
        <v>382</v>
      </c>
      <c r="D51" s="93" t="s">
        <v>389</v>
      </c>
      <c r="E51" s="94" t="s">
        <v>125</v>
      </c>
      <c r="F51" s="94" t="s">
        <v>118</v>
      </c>
      <c r="G51" s="94" t="s">
        <v>391</v>
      </c>
      <c r="H51" s="95">
        <v>7</v>
      </c>
      <c r="I51" s="96"/>
      <c r="J51" s="97"/>
      <c r="K51" s="97"/>
      <c r="L51" s="95">
        <v>7</v>
      </c>
      <c r="M51" s="27"/>
      <c r="N51" s="27"/>
      <c r="O51" s="27"/>
      <c r="P51" s="89"/>
      <c r="Q51" s="91"/>
    </row>
    <row r="52" spans="1:17" ht="37.950000000000003" customHeight="1">
      <c r="A52" s="116"/>
      <c r="B52" s="92" t="s">
        <v>383</v>
      </c>
      <c r="C52" s="92" t="s">
        <v>384</v>
      </c>
      <c r="D52" s="93" t="s">
        <v>389</v>
      </c>
      <c r="E52" s="94" t="s">
        <v>125</v>
      </c>
      <c r="F52" s="94" t="s">
        <v>83</v>
      </c>
      <c r="G52" s="94" t="s">
        <v>109</v>
      </c>
      <c r="H52" s="95">
        <v>1.4157</v>
      </c>
      <c r="I52" s="98"/>
      <c r="J52" s="98"/>
      <c r="K52" s="98"/>
      <c r="L52" s="95">
        <v>1.4157</v>
      </c>
      <c r="Q52" s="5"/>
    </row>
    <row r="53" spans="1:17" ht="37.950000000000003" customHeight="1">
      <c r="A53" s="116"/>
      <c r="B53" s="92" t="s">
        <v>385</v>
      </c>
      <c r="C53" s="92" t="s">
        <v>386</v>
      </c>
      <c r="D53" s="93" t="s">
        <v>390</v>
      </c>
      <c r="E53" s="94" t="s">
        <v>125</v>
      </c>
      <c r="F53" s="94" t="s">
        <v>83</v>
      </c>
      <c r="G53" s="94" t="s">
        <v>117</v>
      </c>
      <c r="H53" s="95">
        <v>0.23766000000000001</v>
      </c>
      <c r="I53" s="98"/>
      <c r="J53" s="98"/>
      <c r="K53" s="98"/>
      <c r="L53" s="95">
        <v>0.23766000000000001</v>
      </c>
      <c r="Q53" s="5"/>
    </row>
    <row r="54" spans="1:17" ht="37.950000000000003" customHeight="1">
      <c r="A54" s="78"/>
      <c r="B54" s="92" t="s">
        <v>387</v>
      </c>
      <c r="C54" s="92" t="s">
        <v>388</v>
      </c>
      <c r="D54" s="93" t="s">
        <v>390</v>
      </c>
      <c r="E54" s="94" t="s">
        <v>125</v>
      </c>
      <c r="F54" s="94" t="s">
        <v>118</v>
      </c>
      <c r="G54" s="94" t="s">
        <v>120</v>
      </c>
      <c r="H54" s="95">
        <v>4.2694000000000001</v>
      </c>
      <c r="I54" s="98"/>
      <c r="J54" s="98"/>
      <c r="K54" s="98"/>
      <c r="L54" s="95">
        <v>4.2694000000000001</v>
      </c>
      <c r="Q54" s="78"/>
    </row>
    <row r="55" spans="1:17" ht="16.5" customHeight="1">
      <c r="A55" s="31"/>
      <c r="B55" s="43" t="s">
        <v>146</v>
      </c>
      <c r="C55" s="43"/>
      <c r="D55" s="43"/>
      <c r="E55" s="43"/>
      <c r="F55" s="43"/>
      <c r="G55" s="43"/>
      <c r="H55" s="87">
        <f>4528.0838-7+12.92276</f>
        <v>4534.0065600000007</v>
      </c>
      <c r="I55" s="87">
        <v>1085.8037999999999</v>
      </c>
      <c r="J55" s="30"/>
      <c r="K55" s="30"/>
      <c r="L55" s="87">
        <v>12.92276</v>
      </c>
      <c r="M55" s="30"/>
      <c r="N55" s="30"/>
      <c r="O55" s="30"/>
      <c r="P55" s="87">
        <v>3435.28</v>
      </c>
      <c r="Q55" s="31"/>
    </row>
    <row r="56" spans="1:17" ht="9.75" customHeight="1">
      <c r="A56" s="17"/>
      <c r="B56" s="39"/>
      <c r="C56" s="39"/>
      <c r="D56" s="39"/>
      <c r="E56" s="44"/>
      <c r="F56" s="44"/>
      <c r="G56" s="44"/>
      <c r="H56" s="39"/>
      <c r="I56" s="39"/>
      <c r="J56" s="39"/>
      <c r="K56" s="39"/>
      <c r="L56" s="39"/>
      <c r="M56" s="39"/>
      <c r="N56" s="39"/>
      <c r="O56" s="39"/>
      <c r="P56" s="39"/>
      <c r="Q56" s="17"/>
    </row>
  </sheetData>
  <autoFilter ref="B1:P55"/>
  <mergeCells count="15">
    <mergeCell ref="A6:A53"/>
    <mergeCell ref="B2:P2"/>
    <mergeCell ref="B3:D3"/>
    <mergeCell ref="O3:P3"/>
    <mergeCell ref="B4:B5"/>
    <mergeCell ref="C4:C5"/>
    <mergeCell ref="D4:D5"/>
    <mergeCell ref="E4:E5"/>
    <mergeCell ref="F4:F5"/>
    <mergeCell ref="G4:G5"/>
    <mergeCell ref="H4:H5"/>
    <mergeCell ref="I4:K4"/>
    <mergeCell ref="L4:N4"/>
    <mergeCell ref="O4:O5"/>
    <mergeCell ref="P4:P5"/>
  </mergeCells>
  <phoneticPr fontId="12" type="noConversion"/>
  <printOptions horizontalCentered="1"/>
  <pageMargins left="0.70800000429153442" right="0.70800000429153442" top="1.062000036239624" bottom="0.86599999666213989"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4" topLeftCell="A5" activePane="bottomLeft" state="frozen"/>
      <selection pane="bottomLeft" activeCell="C5" sqref="C5:C7"/>
    </sheetView>
  </sheetViews>
  <sheetFormatPr defaultColWidth="10" defaultRowHeight="14.4"/>
  <cols>
    <col min="1" max="1" width="1.44140625" customWidth="1"/>
    <col min="2" max="2" width="84.44140625" customWidth="1"/>
    <col min="3" max="3" width="38.44140625" customWidth="1"/>
    <col min="4" max="4" width="1.44140625" customWidth="1"/>
  </cols>
  <sheetData>
    <row r="1" spans="1:4" ht="16.350000000000001" customHeight="1">
      <c r="A1" s="40"/>
      <c r="B1" s="41"/>
      <c r="C1" s="33"/>
      <c r="D1" s="19"/>
    </row>
    <row r="2" spans="1:4" ht="22.95" customHeight="1">
      <c r="A2" s="5"/>
      <c r="B2" s="104" t="s">
        <v>147</v>
      </c>
      <c r="C2" s="104"/>
      <c r="D2" s="20"/>
    </row>
    <row r="3" spans="1:4" ht="19.5" customHeight="1">
      <c r="A3" s="5"/>
      <c r="B3" s="6"/>
      <c r="C3" s="7" t="s">
        <v>4</v>
      </c>
      <c r="D3" s="45"/>
    </row>
    <row r="4" spans="1:4" ht="23.1" customHeight="1">
      <c r="A4" s="10"/>
      <c r="B4" s="24" t="s">
        <v>148</v>
      </c>
      <c r="C4" s="24" t="s">
        <v>149</v>
      </c>
      <c r="D4" s="10"/>
    </row>
    <row r="5" spans="1:4" ht="16.5" customHeight="1">
      <c r="A5" s="116"/>
      <c r="B5" s="26" t="s">
        <v>150</v>
      </c>
      <c r="C5" s="82">
        <v>2051.7898</v>
      </c>
      <c r="D5" s="116"/>
    </row>
    <row r="6" spans="1:4" ht="16.5" customHeight="1">
      <c r="A6" s="116"/>
      <c r="B6" s="26" t="s">
        <v>151</v>
      </c>
      <c r="C6" s="82">
        <v>65.521600000000007</v>
      </c>
      <c r="D6" s="116"/>
    </row>
    <row r="7" spans="1:4" ht="16.5" customHeight="1">
      <c r="A7" s="31"/>
      <c r="B7" s="43" t="s">
        <v>146</v>
      </c>
      <c r="C7" s="85">
        <v>2117.3114</v>
      </c>
      <c r="D7" s="31"/>
    </row>
    <row r="8" spans="1:4" ht="9.75" customHeight="1">
      <c r="A8" s="17"/>
      <c r="B8" s="39"/>
      <c r="C8" s="39"/>
      <c r="D8" s="46"/>
    </row>
  </sheetData>
  <mergeCells count="3">
    <mergeCell ref="B2:C2"/>
    <mergeCell ref="A5:A6"/>
    <mergeCell ref="D5:D6"/>
  </mergeCells>
  <phoneticPr fontId="12" type="noConversion"/>
  <printOptions horizontalCentered="1"/>
  <pageMargins left="0.70800000429153442" right="0.70800000429153442" top="1.062000036239624" bottom="0.86599999666213989"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7" workbookViewId="0">
      <selection activeCell="E12" sqref="E12"/>
    </sheetView>
  </sheetViews>
  <sheetFormatPr defaultColWidth="10" defaultRowHeight="14.4"/>
  <cols>
    <col min="1" max="1" width="1.44140625" customWidth="1"/>
    <col min="2" max="2" width="41" customWidth="1"/>
    <col min="3" max="3" width="20.44140625" customWidth="1"/>
    <col min="4" max="4" width="41" customWidth="1"/>
    <col min="5" max="5" width="20.44140625" customWidth="1"/>
    <col min="6" max="6" width="1.44140625" customWidth="1"/>
    <col min="7" max="7" width="9.77734375" customWidth="1"/>
  </cols>
  <sheetData>
    <row r="1" spans="1:6" ht="16.350000000000001" customHeight="1">
      <c r="A1" s="1"/>
      <c r="B1" s="2"/>
      <c r="C1" s="3"/>
      <c r="D1" s="3"/>
      <c r="E1" s="3"/>
      <c r="F1" s="47"/>
    </row>
    <row r="2" spans="1:6" ht="22.95" customHeight="1">
      <c r="A2" s="4"/>
      <c r="B2" s="104" t="s">
        <v>152</v>
      </c>
      <c r="C2" s="104"/>
      <c r="D2" s="104"/>
      <c r="E2" s="104"/>
      <c r="F2" s="48"/>
    </row>
    <row r="3" spans="1:6" ht="19.5" customHeight="1">
      <c r="A3" s="4"/>
      <c r="B3" s="105"/>
      <c r="C3" s="105"/>
      <c r="D3" s="6"/>
      <c r="E3" s="7" t="s">
        <v>4</v>
      </c>
      <c r="F3" s="45"/>
    </row>
    <row r="4" spans="1:6" ht="23.1" customHeight="1">
      <c r="A4" s="8"/>
      <c r="B4" s="108" t="s">
        <v>5</v>
      </c>
      <c r="C4" s="108"/>
      <c r="D4" s="108" t="s">
        <v>6</v>
      </c>
      <c r="E4" s="108"/>
      <c r="F4" s="8"/>
    </row>
    <row r="5" spans="1:6" ht="23.1" customHeight="1">
      <c r="A5" s="8"/>
      <c r="B5" s="25" t="s">
        <v>7</v>
      </c>
      <c r="C5" s="25" t="s">
        <v>8</v>
      </c>
      <c r="D5" s="25" t="s">
        <v>7</v>
      </c>
      <c r="E5" s="25" t="s">
        <v>8</v>
      </c>
      <c r="F5" s="8"/>
    </row>
    <row r="6" spans="1:6" ht="16.5" customHeight="1">
      <c r="A6" s="4"/>
      <c r="B6" s="11" t="s">
        <v>153</v>
      </c>
      <c r="C6" s="82">
        <v>6564.155683</v>
      </c>
      <c r="D6" s="11" t="s">
        <v>154</v>
      </c>
      <c r="E6" s="82">
        <f>6564.155683+12.92276</f>
        <v>6577.0784430000003</v>
      </c>
      <c r="F6" s="4"/>
    </row>
    <row r="7" spans="1:6" ht="16.5" customHeight="1">
      <c r="A7" s="107"/>
      <c r="B7" s="11" t="s">
        <v>155</v>
      </c>
      <c r="C7" s="82">
        <v>6564.155683</v>
      </c>
      <c r="D7" s="11" t="s">
        <v>10</v>
      </c>
      <c r="E7" s="82"/>
      <c r="F7" s="4"/>
    </row>
    <row r="8" spans="1:6" ht="16.5" customHeight="1">
      <c r="A8" s="107"/>
      <c r="B8" s="11" t="s">
        <v>156</v>
      </c>
      <c r="C8" s="82"/>
      <c r="D8" s="11" t="s">
        <v>12</v>
      </c>
      <c r="E8" s="82"/>
      <c r="F8" s="4"/>
    </row>
    <row r="9" spans="1:6" ht="16.5" customHeight="1">
      <c r="A9" s="107"/>
      <c r="B9" s="11" t="s">
        <v>157</v>
      </c>
      <c r="C9" s="82"/>
      <c r="D9" s="11" t="s">
        <v>14</v>
      </c>
      <c r="E9" s="82"/>
      <c r="F9" s="4"/>
    </row>
    <row r="10" spans="1:6" ht="16.5" customHeight="1">
      <c r="A10" s="107"/>
      <c r="B10" s="11"/>
      <c r="C10" s="82"/>
      <c r="D10" s="11" t="s">
        <v>16</v>
      </c>
      <c r="E10" s="82"/>
      <c r="F10" s="4"/>
    </row>
    <row r="11" spans="1:6" ht="16.5" customHeight="1">
      <c r="A11" s="107"/>
      <c r="B11" s="11"/>
      <c r="C11" s="82"/>
      <c r="D11" s="11" t="s">
        <v>18</v>
      </c>
      <c r="E11" s="82">
        <v>11.4267</v>
      </c>
      <c r="F11" s="4"/>
    </row>
    <row r="12" spans="1:6" ht="16.5" customHeight="1">
      <c r="A12" s="107"/>
      <c r="B12" s="11"/>
      <c r="C12" s="82"/>
      <c r="D12" s="11" t="s">
        <v>20</v>
      </c>
      <c r="E12" s="82">
        <f>6552.728983+12.92276</f>
        <v>6565.6517430000004</v>
      </c>
      <c r="F12" s="4"/>
    </row>
    <row r="13" spans="1:6" ht="16.5" customHeight="1">
      <c r="A13" s="107"/>
      <c r="B13" s="11"/>
      <c r="C13" s="82"/>
      <c r="D13" s="11" t="s">
        <v>22</v>
      </c>
      <c r="E13" s="12"/>
      <c r="F13" s="4"/>
    </row>
    <row r="14" spans="1:6" ht="16.5" customHeight="1">
      <c r="A14" s="107"/>
      <c r="B14" s="11"/>
      <c r="C14" s="82"/>
      <c r="D14" s="11" t="s">
        <v>24</v>
      </c>
      <c r="E14" s="12"/>
      <c r="F14" s="4"/>
    </row>
    <row r="15" spans="1:6" ht="16.5" customHeight="1">
      <c r="A15" s="107"/>
      <c r="B15" s="11"/>
      <c r="C15" s="82"/>
      <c r="D15" s="11" t="s">
        <v>26</v>
      </c>
      <c r="E15" s="12"/>
      <c r="F15" s="4"/>
    </row>
    <row r="16" spans="1:6" ht="16.5" customHeight="1">
      <c r="A16" s="107"/>
      <c r="B16" s="11"/>
      <c r="C16" s="82"/>
      <c r="D16" s="11" t="s">
        <v>27</v>
      </c>
      <c r="E16" s="12"/>
      <c r="F16" s="4"/>
    </row>
    <row r="17" spans="1:6" ht="16.5" customHeight="1">
      <c r="A17" s="107"/>
      <c r="B17" s="11"/>
      <c r="C17" s="82"/>
      <c r="D17" s="11" t="s">
        <v>28</v>
      </c>
      <c r="E17" s="12"/>
      <c r="F17" s="4"/>
    </row>
    <row r="18" spans="1:6" ht="16.5" customHeight="1">
      <c r="A18" s="107"/>
      <c r="B18" s="11"/>
      <c r="C18" s="82"/>
      <c r="D18" s="11" t="s">
        <v>29</v>
      </c>
      <c r="E18" s="12"/>
      <c r="F18" s="4"/>
    </row>
    <row r="19" spans="1:6" ht="16.5" customHeight="1">
      <c r="A19" s="107"/>
      <c r="B19" s="11"/>
      <c r="C19" s="82"/>
      <c r="D19" s="11" t="s">
        <v>30</v>
      </c>
      <c r="E19" s="12"/>
      <c r="F19" s="4"/>
    </row>
    <row r="20" spans="1:6" ht="16.5" customHeight="1">
      <c r="A20" s="107"/>
      <c r="B20" s="11"/>
      <c r="C20" s="82"/>
      <c r="D20" s="11" t="s">
        <v>31</v>
      </c>
      <c r="E20" s="12"/>
      <c r="F20" s="4"/>
    </row>
    <row r="21" spans="1:6" ht="16.5" customHeight="1">
      <c r="A21" s="107"/>
      <c r="B21" s="11"/>
      <c r="C21" s="82"/>
      <c r="D21" s="11" t="s">
        <v>32</v>
      </c>
      <c r="E21" s="12"/>
      <c r="F21" s="4"/>
    </row>
    <row r="22" spans="1:6" ht="16.5" customHeight="1">
      <c r="A22" s="107"/>
      <c r="B22" s="11"/>
      <c r="C22" s="82"/>
      <c r="D22" s="11" t="s">
        <v>33</v>
      </c>
      <c r="E22" s="12"/>
      <c r="F22" s="4"/>
    </row>
    <row r="23" spans="1:6" ht="16.5" customHeight="1">
      <c r="A23" s="107"/>
      <c r="B23" s="11"/>
      <c r="C23" s="82"/>
      <c r="D23" s="11" t="s">
        <v>34</v>
      </c>
      <c r="E23" s="12"/>
      <c r="F23" s="4"/>
    </row>
    <row r="24" spans="1:6" ht="16.5" customHeight="1">
      <c r="A24" s="107"/>
      <c r="B24" s="11"/>
      <c r="C24" s="82"/>
      <c r="D24" s="11" t="s">
        <v>35</v>
      </c>
      <c r="E24" s="12"/>
      <c r="F24" s="4"/>
    </row>
    <row r="25" spans="1:6" ht="16.5" customHeight="1">
      <c r="A25" s="107"/>
      <c r="B25" s="11"/>
      <c r="C25" s="82"/>
      <c r="D25" s="11" t="s">
        <v>36</v>
      </c>
      <c r="E25" s="12"/>
      <c r="F25" s="4"/>
    </row>
    <row r="26" spans="1:6" ht="16.5" customHeight="1">
      <c r="A26" s="107"/>
      <c r="B26" s="11"/>
      <c r="C26" s="82"/>
      <c r="D26" s="11" t="s">
        <v>37</v>
      </c>
      <c r="E26" s="12"/>
      <c r="F26" s="4"/>
    </row>
    <row r="27" spans="1:6" ht="16.5" customHeight="1">
      <c r="A27" s="107"/>
      <c r="B27" s="11"/>
      <c r="C27" s="82"/>
      <c r="D27" s="11" t="s">
        <v>38</v>
      </c>
      <c r="E27" s="12"/>
      <c r="F27" s="4"/>
    </row>
    <row r="28" spans="1:6" ht="16.5" customHeight="1">
      <c r="A28" s="107"/>
      <c r="B28" s="11"/>
      <c r="C28" s="82"/>
      <c r="D28" s="11" t="s">
        <v>39</v>
      </c>
      <c r="E28" s="12"/>
      <c r="F28" s="4"/>
    </row>
    <row r="29" spans="1:6" ht="16.5" customHeight="1">
      <c r="A29" s="107"/>
      <c r="B29" s="11"/>
      <c r="C29" s="82"/>
      <c r="D29" s="11" t="s">
        <v>40</v>
      </c>
      <c r="E29" s="12"/>
      <c r="F29" s="4"/>
    </row>
    <row r="30" spans="1:6" ht="16.5" customHeight="1">
      <c r="A30" s="107"/>
      <c r="B30" s="11"/>
      <c r="C30" s="82"/>
      <c r="D30" s="11" t="s">
        <v>158</v>
      </c>
      <c r="E30" s="12"/>
      <c r="F30" s="4"/>
    </row>
    <row r="31" spans="1:6" ht="16.5" customHeight="1">
      <c r="A31" s="107"/>
      <c r="B31" s="11"/>
      <c r="C31" s="82"/>
      <c r="D31" s="11" t="s">
        <v>159</v>
      </c>
      <c r="E31" s="12"/>
      <c r="F31" s="4"/>
    </row>
    <row r="32" spans="1:6" ht="16.5" customHeight="1">
      <c r="A32" s="107"/>
      <c r="B32" s="11"/>
      <c r="C32" s="82"/>
      <c r="D32" s="11" t="s">
        <v>160</v>
      </c>
      <c r="E32" s="12"/>
      <c r="F32" s="4"/>
    </row>
    <row r="33" spans="1:6" ht="16.5" customHeight="1">
      <c r="A33" s="107"/>
      <c r="B33" s="11"/>
      <c r="C33" s="82"/>
      <c r="D33" s="11" t="s">
        <v>161</v>
      </c>
      <c r="E33" s="12"/>
      <c r="F33" s="4"/>
    </row>
    <row r="34" spans="1:6" ht="16.5" customHeight="1">
      <c r="A34" s="107"/>
      <c r="B34" s="11"/>
      <c r="C34" s="82"/>
      <c r="D34" s="11" t="s">
        <v>162</v>
      </c>
      <c r="E34" s="12"/>
      <c r="F34" s="4"/>
    </row>
    <row r="35" spans="1:6" ht="16.5" customHeight="1">
      <c r="A35" s="107"/>
      <c r="B35" s="11"/>
      <c r="C35" s="82"/>
      <c r="D35" s="11" t="s">
        <v>163</v>
      </c>
      <c r="E35" s="12"/>
      <c r="F35" s="4"/>
    </row>
    <row r="36" spans="1:6" ht="16.5" customHeight="1">
      <c r="A36" s="107"/>
      <c r="B36" s="11"/>
      <c r="C36" s="82"/>
      <c r="D36" s="11" t="s">
        <v>164</v>
      </c>
      <c r="E36" s="12"/>
      <c r="F36" s="4"/>
    </row>
    <row r="37" spans="1:6" ht="16.5" customHeight="1">
      <c r="A37" s="107"/>
      <c r="B37" s="11"/>
      <c r="C37" s="82"/>
      <c r="D37" s="11" t="s">
        <v>165</v>
      </c>
      <c r="E37" s="12"/>
      <c r="F37" s="4"/>
    </row>
    <row r="38" spans="1:6" ht="16.5" customHeight="1">
      <c r="A38" s="4"/>
      <c r="B38" s="11" t="s">
        <v>166</v>
      </c>
      <c r="C38" s="82">
        <v>12.92276</v>
      </c>
      <c r="D38" s="11" t="s">
        <v>167</v>
      </c>
      <c r="E38" s="12"/>
      <c r="F38" s="4"/>
    </row>
    <row r="39" spans="1:6" ht="16.5" customHeight="1">
      <c r="A39" s="4"/>
      <c r="B39" s="11" t="s">
        <v>168</v>
      </c>
      <c r="C39" s="82"/>
      <c r="D39" s="11"/>
      <c r="E39" s="12"/>
      <c r="F39" s="4"/>
    </row>
    <row r="40" spans="1:6" ht="16.5" customHeight="1">
      <c r="A40" s="38"/>
      <c r="B40" s="11" t="s">
        <v>169</v>
      </c>
      <c r="C40" s="82"/>
      <c r="D40" s="11"/>
      <c r="E40" s="12"/>
      <c r="F40" s="38"/>
    </row>
    <row r="41" spans="1:6" ht="16.5" customHeight="1">
      <c r="A41" s="38"/>
      <c r="B41" s="11" t="s">
        <v>170</v>
      </c>
      <c r="C41" s="82"/>
      <c r="D41" s="11"/>
      <c r="E41" s="12"/>
      <c r="F41" s="38"/>
    </row>
    <row r="42" spans="1:6" ht="16.5" customHeight="1">
      <c r="A42" s="4"/>
      <c r="B42" s="29" t="s">
        <v>50</v>
      </c>
      <c r="C42" s="83">
        <f>C38+C7</f>
        <v>6577.0784430000003</v>
      </c>
      <c r="D42" s="29" t="s">
        <v>51</v>
      </c>
      <c r="E42" s="83">
        <f>E6</f>
        <v>6577.0784430000003</v>
      </c>
      <c r="F42" s="4"/>
    </row>
    <row r="43" spans="1:6" ht="9.75" customHeight="1">
      <c r="A43" s="15"/>
      <c r="B43" s="16"/>
      <c r="C43" s="16"/>
      <c r="D43" s="16"/>
      <c r="E43" s="16"/>
      <c r="F43" s="49"/>
    </row>
  </sheetData>
  <mergeCells count="5">
    <mergeCell ref="B2:E2"/>
    <mergeCell ref="B3:C3"/>
    <mergeCell ref="B4:C4"/>
    <mergeCell ref="D4:E4"/>
    <mergeCell ref="A7:A37"/>
  </mergeCells>
  <phoneticPr fontId="12" type="noConversion"/>
  <printOptions horizontalCentered="1"/>
  <pageMargins left="0.70800000429153442" right="0.70800000429153442" top="1.062000036239624" bottom="0.86599999666213989"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pane ySplit="6" topLeftCell="A7" activePane="bottomLeft" state="frozen"/>
      <selection pane="bottomLeft" activeCell="I10" activeCellId="1" sqref="F10 I10"/>
    </sheetView>
  </sheetViews>
  <sheetFormatPr defaultColWidth="10" defaultRowHeight="14.4"/>
  <cols>
    <col min="1" max="1" width="1.44140625" customWidth="1"/>
    <col min="2" max="2" width="33.33203125" customWidth="1"/>
    <col min="3" max="3" width="11.77734375" customWidth="1"/>
    <col min="4" max="4" width="30.77734375" customWidth="1"/>
    <col min="5" max="10" width="16.33203125" customWidth="1"/>
    <col min="11" max="11" width="1.44140625" customWidth="1"/>
    <col min="12" max="13" width="9.77734375" customWidth="1"/>
  </cols>
  <sheetData>
    <row r="1" spans="1:13" ht="16.350000000000001" customHeight="1">
      <c r="A1" s="1"/>
      <c r="B1" s="2"/>
      <c r="C1" s="50"/>
      <c r="D1" s="3"/>
      <c r="E1" s="3"/>
      <c r="F1" s="3"/>
      <c r="G1" s="3"/>
      <c r="H1" s="3" t="s">
        <v>1</v>
      </c>
      <c r="I1" s="3"/>
      <c r="J1" s="50"/>
      <c r="K1" s="47"/>
    </row>
    <row r="2" spans="1:13" ht="22.95" customHeight="1">
      <c r="A2" s="4"/>
      <c r="B2" s="104" t="s">
        <v>171</v>
      </c>
      <c r="C2" s="104"/>
      <c r="D2" s="104"/>
      <c r="E2" s="104"/>
      <c r="F2" s="104"/>
      <c r="G2" s="104"/>
      <c r="H2" s="104"/>
      <c r="I2" s="104"/>
      <c r="J2" s="51"/>
      <c r="K2" s="48"/>
    </row>
    <row r="3" spans="1:13" ht="19.5" customHeight="1">
      <c r="A3" s="4"/>
      <c r="B3" s="105"/>
      <c r="C3" s="105"/>
      <c r="D3" s="105"/>
      <c r="E3" s="6"/>
      <c r="F3" s="6"/>
      <c r="G3" s="6"/>
      <c r="H3" s="6"/>
      <c r="I3" s="7"/>
      <c r="J3" s="7" t="s">
        <v>4</v>
      </c>
      <c r="K3" s="45"/>
    </row>
    <row r="4" spans="1:13" ht="23.1" customHeight="1">
      <c r="A4" s="8"/>
      <c r="B4" s="108" t="s">
        <v>172</v>
      </c>
      <c r="C4" s="108" t="s">
        <v>173</v>
      </c>
      <c r="D4" s="108"/>
      <c r="E4" s="108" t="s">
        <v>174</v>
      </c>
      <c r="F4" s="108"/>
      <c r="G4" s="108"/>
      <c r="H4" s="108"/>
      <c r="I4" s="108"/>
      <c r="J4" s="108"/>
      <c r="K4" s="8"/>
    </row>
    <row r="5" spans="1:13" ht="23.1" customHeight="1">
      <c r="A5" s="8"/>
      <c r="B5" s="108"/>
      <c r="C5" s="108" t="s">
        <v>175</v>
      </c>
      <c r="D5" s="108" t="s">
        <v>176</v>
      </c>
      <c r="E5" s="108" t="s">
        <v>54</v>
      </c>
      <c r="F5" s="108" t="s">
        <v>76</v>
      </c>
      <c r="G5" s="108"/>
      <c r="H5" s="108"/>
      <c r="I5" s="108" t="s">
        <v>77</v>
      </c>
      <c r="J5" s="108"/>
      <c r="K5" s="52"/>
    </row>
    <row r="6" spans="1:13" ht="34.5" customHeight="1">
      <c r="A6" s="8"/>
      <c r="B6" s="108"/>
      <c r="C6" s="108"/>
      <c r="D6" s="108"/>
      <c r="E6" s="108"/>
      <c r="F6" s="25" t="s">
        <v>56</v>
      </c>
      <c r="G6" s="25" t="s">
        <v>177</v>
      </c>
      <c r="H6" s="25" t="s">
        <v>178</v>
      </c>
      <c r="I6" s="25" t="s">
        <v>179</v>
      </c>
      <c r="J6" s="24" t="s">
        <v>180</v>
      </c>
      <c r="K6" s="8"/>
    </row>
    <row r="7" spans="1:13" ht="24.9" customHeight="1">
      <c r="A7" s="107"/>
      <c r="B7" s="26" t="s">
        <v>138</v>
      </c>
      <c r="C7" s="26" t="s">
        <v>181</v>
      </c>
      <c r="D7" s="26" t="s">
        <v>182</v>
      </c>
      <c r="E7" s="82">
        <v>5466.9251830000003</v>
      </c>
      <c r="F7" s="82">
        <v>5466.9251830000003</v>
      </c>
      <c r="G7" s="82">
        <v>4722.0358239999996</v>
      </c>
      <c r="H7" s="82">
        <v>744.88935900000001</v>
      </c>
      <c r="I7" s="82"/>
      <c r="J7" s="82"/>
      <c r="K7" s="4"/>
    </row>
    <row r="8" spans="1:13" ht="24.9" customHeight="1">
      <c r="A8" s="107"/>
      <c r="B8" s="26" t="s">
        <v>138</v>
      </c>
      <c r="C8" s="26" t="s">
        <v>183</v>
      </c>
      <c r="D8" s="26" t="s">
        <v>184</v>
      </c>
      <c r="E8" s="82">
        <f>I8</f>
        <v>1098.7265600000001</v>
      </c>
      <c r="F8" s="82"/>
      <c r="G8" s="82"/>
      <c r="H8" s="82"/>
      <c r="I8" s="82">
        <v>1098.7265600000001</v>
      </c>
      <c r="J8" s="82">
        <f>I8</f>
        <v>1098.7265600000001</v>
      </c>
      <c r="K8" s="4"/>
    </row>
    <row r="9" spans="1:13" ht="24.9" customHeight="1">
      <c r="A9" s="107"/>
      <c r="B9" s="26" t="s">
        <v>138</v>
      </c>
      <c r="C9" s="26" t="s">
        <v>185</v>
      </c>
      <c r="D9" s="26" t="s">
        <v>186</v>
      </c>
      <c r="E9" s="82">
        <v>11.4267</v>
      </c>
      <c r="F9" s="82">
        <v>11.4267</v>
      </c>
      <c r="G9" s="82"/>
      <c r="H9" s="82">
        <v>11.4267</v>
      </c>
      <c r="I9" s="82"/>
      <c r="J9" s="82"/>
      <c r="K9" s="4"/>
    </row>
    <row r="10" spans="1:13" ht="16.5" customHeight="1">
      <c r="A10" s="28"/>
      <c r="B10" s="53"/>
      <c r="C10" s="53"/>
      <c r="D10" s="29" t="s">
        <v>71</v>
      </c>
      <c r="E10" s="83">
        <f>SUM(E7:E9)</f>
        <v>6577.0784430000003</v>
      </c>
      <c r="F10" s="83">
        <v>5478.3518830000003</v>
      </c>
      <c r="G10" s="83">
        <v>4722.0358239999996</v>
      </c>
      <c r="H10" s="83">
        <v>756.316059</v>
      </c>
      <c r="I10" s="83">
        <f>I8</f>
        <v>1098.7265600000001</v>
      </c>
      <c r="J10" s="83">
        <f>J8</f>
        <v>1098.7265600000001</v>
      </c>
      <c r="K10" s="28"/>
    </row>
    <row r="11" spans="1:13" ht="9.75" customHeight="1">
      <c r="A11" s="15"/>
      <c r="B11" s="16"/>
      <c r="C11" s="54"/>
      <c r="D11" s="16"/>
      <c r="E11" s="16"/>
      <c r="F11" s="16"/>
      <c r="G11" s="16"/>
      <c r="H11" s="16"/>
      <c r="I11" s="16"/>
      <c r="J11" s="54"/>
      <c r="K11" s="49"/>
    </row>
    <row r="12" spans="1:13">
      <c r="M12">
        <v>7</v>
      </c>
    </row>
  </sheetData>
  <mergeCells count="11">
    <mergeCell ref="A7:A9"/>
    <mergeCell ref="B2:I2"/>
    <mergeCell ref="B3:D3"/>
    <mergeCell ref="B4:B6"/>
    <mergeCell ref="C4:D4"/>
    <mergeCell ref="E4:J4"/>
    <mergeCell ref="C5:C6"/>
    <mergeCell ref="D5:D6"/>
    <mergeCell ref="E5:E6"/>
    <mergeCell ref="F5:H5"/>
    <mergeCell ref="I5:J5"/>
  </mergeCells>
  <phoneticPr fontId="12" type="noConversion"/>
  <printOptions horizontalCentered="1"/>
  <pageMargins left="0.70800000429153442" right="0.70800000429153442" top="1.062000036239624" bottom="0.86599999666213989"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5" topLeftCell="A36" activePane="bottomLeft" state="frozen"/>
      <selection pane="bottomLeft" activeCell="M29" sqref="M29"/>
    </sheetView>
  </sheetViews>
  <sheetFormatPr defaultColWidth="10" defaultRowHeight="14.4"/>
  <cols>
    <col min="1" max="1" width="1.44140625" customWidth="1"/>
    <col min="2" max="3" width="35.88671875" customWidth="1"/>
    <col min="4" max="6" width="16.33203125" customWidth="1"/>
    <col min="7" max="7" width="1.44140625" customWidth="1"/>
    <col min="8" max="9" width="9.77734375" customWidth="1"/>
  </cols>
  <sheetData>
    <row r="1" spans="1:7" ht="16.350000000000001" customHeight="1">
      <c r="A1" s="1"/>
      <c r="B1" s="2"/>
      <c r="C1" s="3"/>
      <c r="D1" s="3"/>
      <c r="E1" s="3"/>
      <c r="F1" s="3" t="s">
        <v>1</v>
      </c>
      <c r="G1" s="47"/>
    </row>
    <row r="2" spans="1:7" ht="22.95" customHeight="1">
      <c r="A2" s="4"/>
      <c r="B2" s="104" t="s">
        <v>187</v>
      </c>
      <c r="C2" s="104"/>
      <c r="D2" s="104"/>
      <c r="E2" s="104"/>
      <c r="F2" s="104"/>
      <c r="G2" s="48"/>
    </row>
    <row r="3" spans="1:7" ht="19.5" customHeight="1">
      <c r="A3" s="4"/>
      <c r="B3" s="105"/>
      <c r="C3" s="105"/>
      <c r="D3" s="6"/>
      <c r="E3" s="6"/>
      <c r="F3" s="7" t="s">
        <v>4</v>
      </c>
      <c r="G3" s="45"/>
    </row>
    <row r="4" spans="1:7" ht="22.95" customHeight="1">
      <c r="A4" s="8"/>
      <c r="B4" s="108" t="s">
        <v>74</v>
      </c>
      <c r="C4" s="108" t="s">
        <v>75</v>
      </c>
      <c r="D4" s="108" t="s">
        <v>174</v>
      </c>
      <c r="E4" s="108"/>
      <c r="F4" s="108"/>
      <c r="G4" s="8"/>
    </row>
    <row r="5" spans="1:7" ht="22.95" customHeight="1">
      <c r="A5" s="8"/>
      <c r="B5" s="108"/>
      <c r="C5" s="108"/>
      <c r="D5" s="25" t="s">
        <v>54</v>
      </c>
      <c r="E5" s="25" t="s">
        <v>177</v>
      </c>
      <c r="F5" s="25" t="s">
        <v>178</v>
      </c>
      <c r="G5" s="8"/>
    </row>
    <row r="6" spans="1:7" ht="16.5" customHeight="1">
      <c r="A6" s="107"/>
      <c r="B6" s="26" t="s">
        <v>86</v>
      </c>
      <c r="C6" s="26" t="s">
        <v>87</v>
      </c>
      <c r="D6" s="80">
        <v>636.06600000000003</v>
      </c>
      <c r="E6" s="80">
        <v>636.06600000000003</v>
      </c>
      <c r="F6" s="80"/>
      <c r="G6" s="4"/>
    </row>
    <row r="7" spans="1:7" ht="16.5" customHeight="1">
      <c r="A7" s="107"/>
      <c r="B7" s="26" t="s">
        <v>86</v>
      </c>
      <c r="C7" s="26" t="s">
        <v>88</v>
      </c>
      <c r="D7" s="80">
        <v>457.94750399999998</v>
      </c>
      <c r="E7" s="80">
        <v>457.94750399999998</v>
      </c>
      <c r="F7" s="80"/>
      <c r="G7" s="4"/>
    </row>
    <row r="8" spans="1:7" ht="16.5" customHeight="1">
      <c r="A8" s="107"/>
      <c r="B8" s="26" t="s">
        <v>86</v>
      </c>
      <c r="C8" s="26" t="s">
        <v>89</v>
      </c>
      <c r="D8" s="80">
        <v>1879.0320999999999</v>
      </c>
      <c r="E8" s="80">
        <v>1879.0320999999999</v>
      </c>
      <c r="F8" s="80"/>
      <c r="G8" s="4"/>
    </row>
    <row r="9" spans="1:7" ht="16.5" customHeight="1">
      <c r="A9" s="107"/>
      <c r="B9" s="26" t="s">
        <v>86</v>
      </c>
      <c r="C9" s="26" t="s">
        <v>90</v>
      </c>
      <c r="D9" s="80">
        <v>439.86577199999999</v>
      </c>
      <c r="E9" s="80">
        <v>439.86577199999999</v>
      </c>
      <c r="F9" s="80"/>
      <c r="G9" s="4"/>
    </row>
    <row r="10" spans="1:7" ht="16.5" customHeight="1">
      <c r="A10" s="107"/>
      <c r="B10" s="26" t="s">
        <v>86</v>
      </c>
      <c r="C10" s="26" t="s">
        <v>91</v>
      </c>
      <c r="D10" s="80">
        <v>219.93291600000001</v>
      </c>
      <c r="E10" s="80">
        <v>219.93291600000001</v>
      </c>
      <c r="F10" s="80"/>
      <c r="G10" s="4"/>
    </row>
    <row r="11" spans="1:7" ht="16.5" customHeight="1">
      <c r="A11" s="107"/>
      <c r="B11" s="26" t="s">
        <v>86</v>
      </c>
      <c r="C11" s="26" t="s">
        <v>92</v>
      </c>
      <c r="D11" s="80">
        <v>374.90218800000002</v>
      </c>
      <c r="E11" s="80">
        <v>374.90218800000002</v>
      </c>
      <c r="F11" s="80"/>
      <c r="G11" s="4"/>
    </row>
    <row r="12" spans="1:7" ht="16.5" customHeight="1">
      <c r="A12" s="107"/>
      <c r="B12" s="26" t="s">
        <v>86</v>
      </c>
      <c r="C12" s="26" t="s">
        <v>93</v>
      </c>
      <c r="D12" s="80">
        <v>95.223519999999994</v>
      </c>
      <c r="E12" s="80">
        <v>95.223519999999994</v>
      </c>
      <c r="F12" s="80"/>
      <c r="G12" s="4"/>
    </row>
    <row r="13" spans="1:7" ht="16.5" customHeight="1">
      <c r="A13" s="107"/>
      <c r="B13" s="26" t="s">
        <v>86</v>
      </c>
      <c r="C13" s="26" t="s">
        <v>94</v>
      </c>
      <c r="D13" s="80">
        <v>363.07502399999998</v>
      </c>
      <c r="E13" s="80">
        <v>363.07502399999998</v>
      </c>
      <c r="F13" s="80"/>
      <c r="G13" s="4"/>
    </row>
    <row r="14" spans="1:7" ht="16.5" customHeight="1">
      <c r="A14" s="107"/>
      <c r="B14" s="26" t="s">
        <v>86</v>
      </c>
      <c r="C14" s="26" t="s">
        <v>95</v>
      </c>
      <c r="D14" s="80">
        <v>152.20079999999999</v>
      </c>
      <c r="E14" s="80">
        <v>152.20079999999999</v>
      </c>
      <c r="F14" s="80"/>
      <c r="G14" s="4"/>
    </row>
    <row r="15" spans="1:7" ht="16.5" customHeight="1">
      <c r="A15" s="107"/>
      <c r="B15" s="26" t="s">
        <v>83</v>
      </c>
      <c r="C15" s="26" t="s">
        <v>96</v>
      </c>
      <c r="D15" s="80">
        <v>28.5</v>
      </c>
      <c r="E15" s="80"/>
      <c r="F15" s="80">
        <v>28.5</v>
      </c>
      <c r="G15" s="4"/>
    </row>
    <row r="16" spans="1:7" ht="16.5" customHeight="1">
      <c r="A16" s="107"/>
      <c r="B16" s="26" t="s">
        <v>83</v>
      </c>
      <c r="C16" s="26" t="s">
        <v>97</v>
      </c>
      <c r="D16" s="80">
        <v>6.8</v>
      </c>
      <c r="E16" s="80"/>
      <c r="F16" s="80">
        <v>6.8</v>
      </c>
      <c r="G16" s="4"/>
    </row>
    <row r="17" spans="1:7" ht="16.5" customHeight="1">
      <c r="A17" s="107"/>
      <c r="B17" s="26" t="s">
        <v>83</v>
      </c>
      <c r="C17" s="26" t="s">
        <v>98</v>
      </c>
      <c r="D17" s="80">
        <v>5.98</v>
      </c>
      <c r="E17" s="80"/>
      <c r="F17" s="80">
        <v>5.98</v>
      </c>
      <c r="G17" s="4"/>
    </row>
    <row r="18" spans="1:7" ht="16.5" customHeight="1">
      <c r="A18" s="107"/>
      <c r="B18" s="26" t="s">
        <v>83</v>
      </c>
      <c r="C18" s="26" t="s">
        <v>99</v>
      </c>
      <c r="D18" s="80">
        <v>3</v>
      </c>
      <c r="E18" s="80"/>
      <c r="F18" s="80">
        <v>3</v>
      </c>
      <c r="G18" s="4"/>
    </row>
    <row r="19" spans="1:7" ht="16.5" customHeight="1">
      <c r="A19" s="107"/>
      <c r="B19" s="26" t="s">
        <v>83</v>
      </c>
      <c r="C19" s="26" t="s">
        <v>100</v>
      </c>
      <c r="D19" s="80">
        <v>124</v>
      </c>
      <c r="E19" s="80"/>
      <c r="F19" s="80">
        <v>124</v>
      </c>
      <c r="G19" s="4"/>
    </row>
    <row r="20" spans="1:7" ht="16.5" customHeight="1">
      <c r="A20" s="107"/>
      <c r="B20" s="26" t="s">
        <v>83</v>
      </c>
      <c r="C20" s="26" t="s">
        <v>101</v>
      </c>
      <c r="D20" s="80">
        <v>15.052638999999999</v>
      </c>
      <c r="E20" s="80"/>
      <c r="F20" s="80">
        <v>15.052638999999999</v>
      </c>
      <c r="G20" s="4"/>
    </row>
    <row r="21" spans="1:7" ht="16.5" customHeight="1">
      <c r="A21" s="107"/>
      <c r="B21" s="26" t="s">
        <v>83</v>
      </c>
      <c r="C21" s="26" t="s">
        <v>102</v>
      </c>
      <c r="D21" s="80">
        <v>16.5</v>
      </c>
      <c r="E21" s="80"/>
      <c r="F21" s="80">
        <v>16.5</v>
      </c>
      <c r="G21" s="4"/>
    </row>
    <row r="22" spans="1:7" ht="16.5" customHeight="1">
      <c r="A22" s="107"/>
      <c r="B22" s="26" t="s">
        <v>83</v>
      </c>
      <c r="C22" s="26" t="s">
        <v>103</v>
      </c>
      <c r="D22" s="80">
        <v>108.125</v>
      </c>
      <c r="E22" s="80"/>
      <c r="F22" s="80">
        <v>108.125</v>
      </c>
      <c r="G22" s="4"/>
    </row>
    <row r="23" spans="1:7" ht="16.5" customHeight="1">
      <c r="A23" s="107"/>
      <c r="B23" s="26" t="s">
        <v>83</v>
      </c>
      <c r="C23" s="26" t="s">
        <v>104</v>
      </c>
      <c r="D23" s="80">
        <v>12.47</v>
      </c>
      <c r="E23" s="80"/>
      <c r="F23" s="80">
        <v>12.47</v>
      </c>
      <c r="G23" s="4"/>
    </row>
    <row r="24" spans="1:7" ht="16.5" customHeight="1">
      <c r="A24" s="107"/>
      <c r="B24" s="26" t="s">
        <v>83</v>
      </c>
      <c r="C24" s="26" t="s">
        <v>105</v>
      </c>
      <c r="D24" s="80">
        <v>10</v>
      </c>
      <c r="E24" s="80"/>
      <c r="F24" s="80">
        <v>10</v>
      </c>
      <c r="G24" s="4"/>
    </row>
    <row r="25" spans="1:7" ht="16.5" customHeight="1">
      <c r="A25" s="107"/>
      <c r="B25" s="26" t="s">
        <v>83</v>
      </c>
      <c r="C25" s="26" t="s">
        <v>106</v>
      </c>
      <c r="D25" s="80">
        <v>80.3</v>
      </c>
      <c r="E25" s="80"/>
      <c r="F25" s="80">
        <v>80.3</v>
      </c>
      <c r="G25" s="4"/>
    </row>
    <row r="26" spans="1:7" ht="16.5" customHeight="1">
      <c r="A26" s="107"/>
      <c r="B26" s="26" t="s">
        <v>83</v>
      </c>
      <c r="C26" s="26" t="s">
        <v>107</v>
      </c>
      <c r="D26" s="80">
        <v>8.76</v>
      </c>
      <c r="E26" s="80"/>
      <c r="F26" s="80">
        <v>8.76</v>
      </c>
      <c r="G26" s="4"/>
    </row>
    <row r="27" spans="1:7" ht="16.5" customHeight="1">
      <c r="A27" s="107"/>
      <c r="B27" s="26" t="s">
        <v>83</v>
      </c>
      <c r="C27" s="26" t="s">
        <v>108</v>
      </c>
      <c r="D27" s="80">
        <v>15.2151</v>
      </c>
      <c r="E27" s="80"/>
      <c r="F27" s="80">
        <v>15.2151</v>
      </c>
      <c r="G27" s="4"/>
    </row>
    <row r="28" spans="1:7" ht="16.5" customHeight="1">
      <c r="A28" s="107"/>
      <c r="B28" s="26" t="s">
        <v>83</v>
      </c>
      <c r="C28" s="26" t="s">
        <v>84</v>
      </c>
      <c r="D28" s="80">
        <v>11.4267</v>
      </c>
      <c r="E28" s="80"/>
      <c r="F28" s="80">
        <v>11.4267</v>
      </c>
      <c r="G28" s="4"/>
    </row>
    <row r="29" spans="1:7" ht="16.5" customHeight="1">
      <c r="A29" s="107"/>
      <c r="B29" s="26" t="s">
        <v>83</v>
      </c>
      <c r="C29" s="26" t="s">
        <v>109</v>
      </c>
      <c r="D29" s="80">
        <v>30.333886</v>
      </c>
      <c r="E29" s="80"/>
      <c r="F29" s="80">
        <v>30.333886</v>
      </c>
      <c r="G29" s="4"/>
    </row>
    <row r="30" spans="1:7" ht="16.5" customHeight="1">
      <c r="A30" s="107"/>
      <c r="B30" s="26" t="s">
        <v>83</v>
      </c>
      <c r="C30" s="26" t="s">
        <v>110</v>
      </c>
      <c r="D30" s="80">
        <v>16</v>
      </c>
      <c r="E30" s="80"/>
      <c r="F30" s="80">
        <v>16</v>
      </c>
      <c r="G30" s="4"/>
    </row>
    <row r="31" spans="1:7" ht="16.5" customHeight="1">
      <c r="A31" s="107"/>
      <c r="B31" s="26" t="s">
        <v>83</v>
      </c>
      <c r="C31" s="26" t="s">
        <v>111</v>
      </c>
      <c r="D31" s="80">
        <v>65</v>
      </c>
      <c r="E31" s="80"/>
      <c r="F31" s="80">
        <v>65</v>
      </c>
      <c r="G31" s="4"/>
    </row>
    <row r="32" spans="1:7" ht="16.5" customHeight="1">
      <c r="A32" s="107"/>
      <c r="B32" s="26" t="s">
        <v>83</v>
      </c>
      <c r="C32" s="26" t="s">
        <v>112</v>
      </c>
      <c r="D32" s="80">
        <v>60.912734</v>
      </c>
      <c r="E32" s="80"/>
      <c r="F32" s="80">
        <v>60.912734</v>
      </c>
      <c r="G32" s="4"/>
    </row>
    <row r="33" spans="1:7" ht="16.5" customHeight="1">
      <c r="A33" s="107"/>
      <c r="B33" s="26" t="s">
        <v>83</v>
      </c>
      <c r="C33" s="26" t="s">
        <v>113</v>
      </c>
      <c r="D33" s="80">
        <v>53.34</v>
      </c>
      <c r="E33" s="80"/>
      <c r="F33" s="80">
        <v>53.34</v>
      </c>
      <c r="G33" s="4"/>
    </row>
    <row r="34" spans="1:7" ht="16.5" customHeight="1">
      <c r="A34" s="107"/>
      <c r="B34" s="26" t="s">
        <v>83</v>
      </c>
      <c r="C34" s="26" t="s">
        <v>114</v>
      </c>
      <c r="D34" s="80">
        <v>5.4</v>
      </c>
      <c r="E34" s="80"/>
      <c r="F34" s="80">
        <v>5.4</v>
      </c>
      <c r="G34" s="4"/>
    </row>
    <row r="35" spans="1:7" ht="16.5" customHeight="1">
      <c r="A35" s="107"/>
      <c r="B35" s="26" t="s">
        <v>83</v>
      </c>
      <c r="C35" s="26" t="s">
        <v>116</v>
      </c>
      <c r="D35" s="80">
        <v>4.5999999999999996</v>
      </c>
      <c r="E35" s="80"/>
      <c r="F35" s="80">
        <v>4.5999999999999996</v>
      </c>
      <c r="G35" s="4"/>
    </row>
    <row r="36" spans="1:7" ht="16.5" customHeight="1">
      <c r="A36" s="107"/>
      <c r="B36" s="26" t="s">
        <v>83</v>
      </c>
      <c r="C36" s="26" t="s">
        <v>117</v>
      </c>
      <c r="D36" s="80">
        <v>37.200000000000003</v>
      </c>
      <c r="E36" s="80"/>
      <c r="F36" s="80">
        <v>37.200000000000003</v>
      </c>
      <c r="G36" s="4"/>
    </row>
    <row r="37" spans="1:7" ht="16.5" customHeight="1">
      <c r="A37" s="107"/>
      <c r="B37" s="26" t="s">
        <v>118</v>
      </c>
      <c r="C37" s="26" t="s">
        <v>119</v>
      </c>
      <c r="D37" s="80">
        <v>22.8</v>
      </c>
      <c r="E37" s="80"/>
      <c r="F37" s="80">
        <v>22.8</v>
      </c>
      <c r="G37" s="4"/>
    </row>
    <row r="38" spans="1:7" ht="16.5" customHeight="1">
      <c r="A38" s="107"/>
      <c r="B38" s="26" t="s">
        <v>118</v>
      </c>
      <c r="C38" s="26" t="s">
        <v>121</v>
      </c>
      <c r="D38" s="80">
        <v>14.6</v>
      </c>
      <c r="E38" s="80"/>
      <c r="F38" s="80">
        <v>14.6</v>
      </c>
      <c r="G38" s="4"/>
    </row>
    <row r="39" spans="1:7" ht="16.5" customHeight="1">
      <c r="A39" s="107"/>
      <c r="B39" s="26" t="s">
        <v>122</v>
      </c>
      <c r="C39" s="26" t="s">
        <v>123</v>
      </c>
      <c r="D39" s="80">
        <v>22.31</v>
      </c>
      <c r="E39" s="80">
        <v>22.31</v>
      </c>
      <c r="F39" s="80"/>
      <c r="G39" s="4"/>
    </row>
    <row r="40" spans="1:7" ht="16.5" customHeight="1">
      <c r="A40" s="107"/>
      <c r="B40" s="26" t="s">
        <v>122</v>
      </c>
      <c r="C40" s="26" t="s">
        <v>124</v>
      </c>
      <c r="D40" s="80">
        <v>81.48</v>
      </c>
      <c r="E40" s="80">
        <v>81.48</v>
      </c>
      <c r="F40" s="80"/>
      <c r="G40" s="4"/>
    </row>
    <row r="41" spans="1:7" ht="16.5" customHeight="1">
      <c r="A41" s="28"/>
      <c r="B41" s="53"/>
      <c r="C41" s="29" t="s">
        <v>71</v>
      </c>
      <c r="D41" s="81">
        <v>5478.3518830000003</v>
      </c>
      <c r="E41" s="81">
        <v>4722.0358239999996</v>
      </c>
      <c r="F41" s="81">
        <v>756.316059</v>
      </c>
      <c r="G41" s="28"/>
    </row>
    <row r="42" spans="1:7" ht="9.75" customHeight="1">
      <c r="A42" s="15"/>
      <c r="B42" s="16"/>
      <c r="C42" s="16"/>
      <c r="D42" s="16"/>
      <c r="E42" s="16"/>
      <c r="F42" s="16"/>
      <c r="G42" s="49"/>
    </row>
  </sheetData>
  <mergeCells count="6">
    <mergeCell ref="A6:A40"/>
    <mergeCell ref="B2:F2"/>
    <mergeCell ref="B3:C3"/>
    <mergeCell ref="B4:B5"/>
    <mergeCell ref="C4:C5"/>
    <mergeCell ref="D4:F4"/>
  </mergeCells>
  <phoneticPr fontId="12" type="noConversion"/>
  <printOptions horizontalCentered="1"/>
  <pageMargins left="0.70800000429153442" right="0.70800000429153442" top="1.062000036239624" bottom="0.86599999666213989"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4.4"/>
  <cols>
    <col min="1" max="1" width="1.44140625" customWidth="1"/>
    <col min="2" max="4" width="30.77734375" customWidth="1"/>
    <col min="5" max="7" width="16.33203125" customWidth="1"/>
    <col min="8" max="8" width="1.44140625" customWidth="1"/>
    <col min="9" max="11" width="9.77734375" customWidth="1"/>
  </cols>
  <sheetData>
    <row r="1" spans="1:8" ht="16.350000000000001" customHeight="1">
      <c r="A1" s="1"/>
      <c r="B1" s="2"/>
      <c r="C1" s="3"/>
      <c r="D1" s="3"/>
      <c r="E1" s="3"/>
      <c r="F1" s="3"/>
      <c r="G1" s="3" t="s">
        <v>1</v>
      </c>
      <c r="H1" s="47"/>
    </row>
    <row r="2" spans="1:8" ht="22.95" customHeight="1">
      <c r="A2" s="4"/>
      <c r="B2" s="104" t="s">
        <v>188</v>
      </c>
      <c r="C2" s="104"/>
      <c r="D2" s="104"/>
      <c r="E2" s="104"/>
      <c r="F2" s="104"/>
      <c r="G2" s="104"/>
      <c r="H2" s="48"/>
    </row>
    <row r="3" spans="1:8" ht="19.5" customHeight="1">
      <c r="A3" s="4"/>
      <c r="B3" s="105"/>
      <c r="C3" s="105"/>
      <c r="D3" s="105"/>
      <c r="E3" s="6"/>
      <c r="F3" s="6"/>
      <c r="G3" s="7" t="s">
        <v>4</v>
      </c>
      <c r="H3" s="45"/>
    </row>
    <row r="4" spans="1:8" ht="22.95" customHeight="1">
      <c r="A4" s="8"/>
      <c r="B4" s="108" t="s">
        <v>73</v>
      </c>
      <c r="C4" s="108" t="s">
        <v>74</v>
      </c>
      <c r="D4" s="108" t="s">
        <v>75</v>
      </c>
      <c r="E4" s="108" t="s">
        <v>174</v>
      </c>
      <c r="F4" s="108"/>
      <c r="G4" s="108"/>
      <c r="H4" s="8"/>
    </row>
    <row r="5" spans="1:8" ht="22.95" customHeight="1">
      <c r="A5" s="8"/>
      <c r="B5" s="108"/>
      <c r="C5" s="108"/>
      <c r="D5" s="108"/>
      <c r="E5" s="25" t="s">
        <v>54</v>
      </c>
      <c r="F5" s="25" t="s">
        <v>76</v>
      </c>
      <c r="G5" s="25" t="s">
        <v>77</v>
      </c>
      <c r="H5" s="8"/>
    </row>
    <row r="6" spans="1:8" ht="16.5" customHeight="1">
      <c r="A6" s="4"/>
      <c r="B6" s="26"/>
      <c r="C6" s="26"/>
      <c r="D6" s="26"/>
      <c r="E6" s="12"/>
      <c r="F6" s="12"/>
      <c r="G6" s="12"/>
      <c r="H6" s="4"/>
    </row>
    <row r="7" spans="1:8" ht="16.5" customHeight="1">
      <c r="A7" s="28"/>
      <c r="B7" s="53"/>
      <c r="C7" s="53"/>
      <c r="D7" s="29" t="s">
        <v>71</v>
      </c>
      <c r="E7" s="14"/>
      <c r="F7" s="14"/>
      <c r="G7" s="14"/>
      <c r="H7" s="28"/>
    </row>
    <row r="8" spans="1:8" ht="9.75" customHeight="1">
      <c r="A8" s="55"/>
      <c r="B8" s="16"/>
      <c r="C8" s="16"/>
      <c r="D8" s="16"/>
      <c r="E8" s="16"/>
      <c r="F8" s="16"/>
      <c r="G8" s="16"/>
      <c r="H8" s="49"/>
    </row>
  </sheetData>
  <mergeCells count="6">
    <mergeCell ref="B2:G2"/>
    <mergeCell ref="B3:D3"/>
    <mergeCell ref="B4:B5"/>
    <mergeCell ref="C4:C5"/>
    <mergeCell ref="D4:D5"/>
    <mergeCell ref="E4:G4"/>
  </mergeCells>
  <phoneticPr fontId="12" type="noConversion"/>
  <printOptions horizontalCentered="1"/>
  <pageMargins left="0.70800000429153442" right="0.70800000429153442" top="1.062000036239624" bottom="0.86599999666213989"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罗先凤</cp:lastModifiedBy>
  <dcterms:created xsi:type="dcterms:W3CDTF">2023-12-05T02:14:06Z</dcterms:created>
  <dcterms:modified xsi:type="dcterms:W3CDTF">2024-01-15T04:05:04Z</dcterms:modified>
</cp:coreProperties>
</file>